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2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3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\\NAS-DIMENSION\home\BÄCKEREI &amp; KÜCHE\"/>
    </mc:Choice>
  </mc:AlternateContent>
  <xr:revisionPtr revIDLastSave="0" documentId="13_ncr:1_{94803AF5-A1F8-46DE-B9E5-7D746F6093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ORLAGE" sheetId="4" r:id="rId1"/>
    <sheet name="Beispiel 1" sheetId="5" r:id="rId2"/>
    <sheet name="18.01.202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4" l="1"/>
  <c r="E17" i="5"/>
  <c r="E17" i="6"/>
  <c r="C3" i="6"/>
  <c r="C3" i="5"/>
  <c r="C3" i="4"/>
  <c r="G35" i="6"/>
  <c r="G35" i="5"/>
  <c r="O16" i="4"/>
  <c r="O15" i="4"/>
  <c r="O14" i="4"/>
  <c r="O13" i="4"/>
  <c r="O12" i="4"/>
  <c r="O11" i="4"/>
  <c r="O10" i="4"/>
  <c r="O9" i="4"/>
  <c r="O8" i="4"/>
  <c r="O16" i="5"/>
  <c r="O15" i="5"/>
  <c r="O14" i="5"/>
  <c r="O13" i="5"/>
  <c r="O12" i="5"/>
  <c r="O11" i="5"/>
  <c r="O10" i="5"/>
  <c r="O9" i="5"/>
  <c r="O8" i="5"/>
  <c r="O8" i="6"/>
  <c r="O9" i="6"/>
  <c r="O10" i="6"/>
  <c r="O11" i="6"/>
  <c r="O12" i="6"/>
  <c r="O13" i="6"/>
  <c r="O14" i="6"/>
  <c r="O15" i="6"/>
  <c r="O16" i="6"/>
  <c r="C36" i="6"/>
  <c r="C35" i="6"/>
  <c r="G31" i="6"/>
  <c r="C31" i="6"/>
  <c r="G30" i="6"/>
  <c r="G29" i="6"/>
  <c r="C29" i="6"/>
  <c r="G28" i="6"/>
  <c r="G27" i="6"/>
  <c r="C36" i="5"/>
  <c r="C35" i="5"/>
  <c r="G34" i="5"/>
  <c r="G31" i="5"/>
  <c r="G30" i="5"/>
  <c r="G29" i="5"/>
  <c r="C29" i="5"/>
  <c r="G28" i="5"/>
  <c r="G27" i="5"/>
  <c r="C27" i="5"/>
  <c r="O7" i="4"/>
  <c r="O7" i="5"/>
  <c r="G19" i="6"/>
  <c r="G15" i="6" s="1"/>
  <c r="C19" i="6"/>
  <c r="C12" i="6" s="1"/>
  <c r="C32" i="6" s="1"/>
  <c r="O7" i="6"/>
  <c r="C2" i="6"/>
  <c r="G19" i="5"/>
  <c r="G15" i="5" s="1"/>
  <c r="C19" i="5"/>
  <c r="C10" i="5" s="1"/>
  <c r="C30" i="5" s="1"/>
  <c r="G14" i="5"/>
  <c r="C14" i="5"/>
  <c r="C34" i="5" s="1"/>
  <c r="G13" i="5"/>
  <c r="G33" i="5" s="1"/>
  <c r="C13" i="5"/>
  <c r="C33" i="5" s="1"/>
  <c r="G12" i="5"/>
  <c r="C12" i="5"/>
  <c r="C32" i="5" s="1"/>
  <c r="C11" i="5"/>
  <c r="C31" i="5" s="1"/>
  <c r="C8" i="5"/>
  <c r="C28" i="5" s="1"/>
  <c r="C7" i="5"/>
  <c r="C2" i="5"/>
  <c r="G19" i="4"/>
  <c r="G7" i="4" s="1"/>
  <c r="G27" i="4" s="1"/>
  <c r="C19" i="4"/>
  <c r="C13" i="4" s="1"/>
  <c r="C33" i="4" s="1"/>
  <c r="C2" i="4"/>
  <c r="G18" i="5" l="1"/>
  <c r="G32" i="5"/>
  <c r="G37" i="5" s="1"/>
  <c r="J36" i="5" s="1"/>
  <c r="J37" i="5" s="1"/>
  <c r="C37" i="5"/>
  <c r="C7" i="6"/>
  <c r="C27" i="6" s="1"/>
  <c r="C13" i="6"/>
  <c r="C33" i="6" s="1"/>
  <c r="G12" i="6"/>
  <c r="G32" i="6" s="1"/>
  <c r="G13" i="6"/>
  <c r="G33" i="6" s="1"/>
  <c r="C14" i="6"/>
  <c r="C34" i="6" s="1"/>
  <c r="C8" i="6"/>
  <c r="C28" i="6" s="1"/>
  <c r="G14" i="6"/>
  <c r="G34" i="6" s="1"/>
  <c r="C10" i="6"/>
  <c r="C30" i="6" s="1"/>
  <c r="C6" i="5"/>
  <c r="C18" i="5"/>
  <c r="A17" i="5" s="1"/>
  <c r="G15" i="4"/>
  <c r="G35" i="4" s="1"/>
  <c r="G10" i="4"/>
  <c r="G14" i="4"/>
  <c r="G34" i="4" s="1"/>
  <c r="G9" i="4"/>
  <c r="G29" i="4" s="1"/>
  <c r="G13" i="4"/>
  <c r="G33" i="4" s="1"/>
  <c r="G8" i="4"/>
  <c r="G28" i="4" s="1"/>
  <c r="G12" i="4"/>
  <c r="G32" i="4" s="1"/>
  <c r="G11" i="4"/>
  <c r="G31" i="4" s="1"/>
  <c r="C7" i="4"/>
  <c r="C27" i="4" s="1"/>
  <c r="C15" i="4"/>
  <c r="C35" i="4" s="1"/>
  <c r="C10" i="4"/>
  <c r="C30" i="4" s="1"/>
  <c r="C11" i="4"/>
  <c r="C31" i="4" s="1"/>
  <c r="C14" i="4"/>
  <c r="C34" i="4" s="1"/>
  <c r="C16" i="4"/>
  <c r="C36" i="4" s="1"/>
  <c r="C8" i="4"/>
  <c r="C28" i="4" s="1"/>
  <c r="C12" i="4"/>
  <c r="C32" i="4" s="1"/>
  <c r="C9" i="4"/>
  <c r="C29" i="4" s="1"/>
  <c r="C37" i="6" l="1"/>
  <c r="G37" i="6"/>
  <c r="G30" i="4"/>
  <c r="G37" i="4" s="1"/>
  <c r="G18" i="4"/>
  <c r="G6" i="4"/>
  <c r="G6" i="6"/>
  <c r="G18" i="6"/>
  <c r="C6" i="6"/>
  <c r="C18" i="6"/>
  <c r="A17" i="6" s="1"/>
  <c r="C37" i="4"/>
  <c r="C18" i="4"/>
  <c r="A17" i="4" s="1"/>
  <c r="C6" i="4"/>
  <c r="J36" i="6" l="1"/>
  <c r="J37" i="6" s="1"/>
  <c r="J36" i="4"/>
  <c r="J37" i="4" s="1"/>
</calcChain>
</file>

<file path=xl/sharedStrings.xml><?xml version="1.0" encoding="utf-8"?>
<sst xmlns="http://schemas.openxmlformats.org/spreadsheetml/2006/main" count="195" uniqueCount="50">
  <si>
    <t>DVK</t>
  </si>
  <si>
    <t>Sesam</t>
  </si>
  <si>
    <t>Leinsamen</t>
  </si>
  <si>
    <t>Sonnenblumenkerne</t>
  </si>
  <si>
    <t>Kürbiskerne</t>
  </si>
  <si>
    <t>WVK</t>
  </si>
  <si>
    <t>RVK</t>
  </si>
  <si>
    <t>Getreide:</t>
  </si>
  <si>
    <t>Samen, Körner &amp; Saaten</t>
  </si>
  <si>
    <t>Chiasamen</t>
  </si>
  <si>
    <t>Amaranth</t>
  </si>
  <si>
    <t>Gewürze &amp; Kräuter</t>
  </si>
  <si>
    <t>Schwarzer Kümmel</t>
  </si>
  <si>
    <t>Empfohlene Wassermenge</t>
  </si>
  <si>
    <t>Empfohlene Salzmenge</t>
  </si>
  <si>
    <t>BLECHANZAHL</t>
  </si>
  <si>
    <t>D630*</t>
  </si>
  <si>
    <t>W550*</t>
  </si>
  <si>
    <t>W1050*</t>
  </si>
  <si>
    <t>R1150*</t>
  </si>
  <si>
    <t>* Für die Wasserzugabe mit Faktor 0,9 berechnet</t>
  </si>
  <si>
    <t>Gerstenmalz*</t>
  </si>
  <si>
    <t>Weizenmalz*</t>
  </si>
  <si>
    <t>Haferflocken*</t>
  </si>
  <si>
    <t>Prüfsumme Getreide:Wasser</t>
  </si>
  <si>
    <t xml:space="preserve"> (Sollwert)</t>
  </si>
  <si>
    <t>Flohsamen</t>
  </si>
  <si>
    <t>Hanfsamen</t>
  </si>
  <si>
    <t>Prüfsumme Saatgut</t>
  </si>
  <si>
    <t>(Sollwert)</t>
  </si>
  <si>
    <t>kcal pro 100</t>
  </si>
  <si>
    <t>Bockshornklee</t>
  </si>
  <si>
    <t>Curcuma</t>
  </si>
  <si>
    <t>Pfeffer</t>
  </si>
  <si>
    <t>Muskat</t>
  </si>
  <si>
    <t>Sonnenblumenöl</t>
  </si>
  <si>
    <t>kcal/100g</t>
  </si>
  <si>
    <t>kcal Gesamt</t>
  </si>
  <si>
    <t>kcal pro Blech</t>
  </si>
  <si>
    <t>Koriander</t>
  </si>
  <si>
    <t>Petersilie</t>
  </si>
  <si>
    <t>Bohnenkraut</t>
  </si>
  <si>
    <t>Bärlauch</t>
  </si>
  <si>
    <t>Paprika</t>
  </si>
  <si>
    <t>Tomatenmark</t>
  </si>
  <si>
    <t>KALORIEN</t>
  </si>
  <si>
    <t>Zusätze</t>
  </si>
  <si>
    <t>Hefeflocken</t>
  </si>
  <si>
    <r>
      <rPr>
        <b/>
        <sz val="11"/>
        <color theme="1"/>
        <rFont val="Calibri"/>
        <family val="2"/>
      </rPr>
      <t>∑</t>
    </r>
    <r>
      <rPr>
        <b/>
        <sz val="9.35"/>
        <color theme="1"/>
        <rFont val="Arial"/>
        <family val="2"/>
      </rPr>
      <t>=</t>
    </r>
  </si>
  <si>
    <t>∑=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</si>
</sst>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0" tint="-4.9989318521683403E-2"/>
      <name val="Arial"/>
      <family val="2"/>
    </font>
    <font>
      <sz val="8"/>
      <color theme="1"/>
      <name val="Arial"/>
      <family val="2"/>
    </font>
    <font>
      <sz val="11"/>
      <color theme="0"/>
      <name val="Arial"/>
      <family val="2"/>
    </font>
    <font>
      <u val="double"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theme="0" tint="-0.499984740745262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</font>
    <font>
      <b/>
      <sz val="9.35"/>
      <color theme="1"/>
      <name val="Arial"/>
      <family val="2"/>
    </font>
    <font>
      <i/>
      <sz val="10"/>
      <color theme="0" tint="-0.49998474074526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4" fillId="6" borderId="2" xfId="0" applyFont="1" applyFill="1" applyBorder="1"/>
    <xf numFmtId="0" fontId="2" fillId="3" borderId="3" xfId="0" applyFont="1" applyFill="1" applyBorder="1"/>
    <xf numFmtId="0" fontId="4" fillId="7" borderId="2" xfId="0" applyFont="1" applyFill="1" applyBorder="1"/>
    <xf numFmtId="0" fontId="2" fillId="2" borderId="3" xfId="0" applyFont="1" applyFill="1" applyBorder="1"/>
    <xf numFmtId="0" fontId="2" fillId="0" borderId="4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6" xfId="0" applyFont="1" applyBorder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2" fillId="0" borderId="1" xfId="0" applyFont="1" applyBorder="1"/>
    <xf numFmtId="0" fontId="1" fillId="10" borderId="0" xfId="0" applyFont="1" applyFill="1" applyAlignment="1">
      <alignment horizontal="right" vertical="center"/>
    </xf>
    <xf numFmtId="0" fontId="4" fillId="7" borderId="8" xfId="0" applyFont="1" applyFill="1" applyBorder="1"/>
    <xf numFmtId="0" fontId="2" fillId="4" borderId="3" xfId="0" applyFont="1" applyFill="1" applyBorder="1"/>
    <xf numFmtId="0" fontId="4" fillId="8" borderId="2" xfId="0" applyFont="1" applyFill="1" applyBorder="1"/>
    <xf numFmtId="0" fontId="4" fillId="12" borderId="2" xfId="0" applyFont="1" applyFill="1" applyBorder="1"/>
    <xf numFmtId="0" fontId="2" fillId="0" borderId="8" xfId="0" applyFont="1" applyBorder="1"/>
    <xf numFmtId="0" fontId="2" fillId="0" borderId="3" xfId="0" applyFont="1" applyBorder="1"/>
    <xf numFmtId="0" fontId="11" fillId="0" borderId="8" xfId="0" applyFont="1" applyBorder="1"/>
    <xf numFmtId="0" fontId="4" fillId="6" borderId="8" xfId="0" applyFont="1" applyFill="1" applyBorder="1" applyAlignment="1">
      <alignment horizontal="right"/>
    </xf>
    <xf numFmtId="0" fontId="4" fillId="7" borderId="8" xfId="0" applyFont="1" applyFill="1" applyBorder="1" applyAlignment="1">
      <alignment horizontal="right"/>
    </xf>
    <xf numFmtId="0" fontId="15" fillId="0" borderId="0" xfId="0" applyFont="1"/>
    <xf numFmtId="0" fontId="2" fillId="13" borderId="4" xfId="0" applyFont="1" applyFill="1" applyBorder="1"/>
    <xf numFmtId="0" fontId="2" fillId="13" borderId="0" xfId="0" applyFont="1" applyFill="1"/>
    <xf numFmtId="1" fontId="2" fillId="13" borderId="5" xfId="0" applyNumberFormat="1" applyFont="1" applyFill="1" applyBorder="1"/>
    <xf numFmtId="0" fontId="6" fillId="13" borderId="0" xfId="0" applyFont="1" applyFill="1"/>
    <xf numFmtId="0" fontId="8" fillId="13" borderId="0" xfId="0" applyFont="1" applyFill="1"/>
    <xf numFmtId="0" fontId="2" fillId="13" borderId="6" xfId="0" applyFont="1" applyFill="1" applyBorder="1"/>
    <xf numFmtId="0" fontId="2" fillId="13" borderId="1" xfId="0" applyFont="1" applyFill="1" applyBorder="1"/>
    <xf numFmtId="1" fontId="2" fillId="13" borderId="7" xfId="0" applyNumberFormat="1" applyFont="1" applyFill="1" applyBorder="1"/>
    <xf numFmtId="0" fontId="10" fillId="13" borderId="0" xfId="0" applyFont="1" applyFill="1"/>
    <xf numFmtId="1" fontId="10" fillId="13" borderId="0" xfId="0" applyNumberFormat="1" applyFont="1" applyFill="1"/>
    <xf numFmtId="1" fontId="9" fillId="13" borderId="0" xfId="0" applyNumberFormat="1" applyFont="1" applyFill="1"/>
    <xf numFmtId="0" fontId="7" fillId="13" borderId="8" xfId="0" applyFont="1" applyFill="1" applyBorder="1" applyAlignment="1">
      <alignment horizontal="center"/>
    </xf>
    <xf numFmtId="0" fontId="2" fillId="13" borderId="3" xfId="0" applyFont="1" applyFill="1" applyBorder="1"/>
    <xf numFmtId="0" fontId="2" fillId="13" borderId="7" xfId="0" applyFont="1" applyFill="1" applyBorder="1"/>
    <xf numFmtId="1" fontId="3" fillId="0" borderId="0" xfId="0" applyNumberFormat="1" applyFont="1"/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11" borderId="0" xfId="0" applyFont="1" applyFill="1" applyAlignment="1">
      <alignment horizontal="left" vertical="center"/>
    </xf>
    <xf numFmtId="0" fontId="12" fillId="5" borderId="8" xfId="0" applyFont="1" applyFill="1" applyBorder="1" applyAlignment="1">
      <alignment horizontal="center"/>
    </xf>
    <xf numFmtId="0" fontId="12" fillId="9" borderId="8" xfId="0" applyFont="1" applyFill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22" fmlaLink="$C$1" max="8" page="10" val="3"/>
</file>

<file path=xl/ctrlProps/ctrlProp10.xml><?xml version="1.0" encoding="utf-8"?>
<formControlPr xmlns="http://schemas.microsoft.com/office/spreadsheetml/2009/9/main" objectType="Scroll" dx="22" fmlaLink="$D$15" horiz="1" inc="5" max="100" noThreeD="1" page="10" val="0"/>
</file>

<file path=xl/ctrlProps/ctrlProp11.xml><?xml version="1.0" encoding="utf-8"?>
<formControlPr xmlns="http://schemas.microsoft.com/office/spreadsheetml/2009/9/main" objectType="Scroll" dx="22" fmlaLink="$D$16" horiz="1" inc="5" max="100" noThreeD="1" page="10" val="0"/>
</file>

<file path=xl/ctrlProps/ctrlProp12.xml><?xml version="1.0" encoding="utf-8"?>
<formControlPr xmlns="http://schemas.microsoft.com/office/spreadsheetml/2009/9/main" objectType="Scroll" dx="22" fmlaLink="$H$7" horiz="1" inc="5" max="100" noThreeD="1" page="10" val="0"/>
</file>

<file path=xl/ctrlProps/ctrlProp13.xml><?xml version="1.0" encoding="utf-8"?>
<formControlPr xmlns="http://schemas.microsoft.com/office/spreadsheetml/2009/9/main" objectType="Scroll" dx="22" fmlaLink="$H$8" horiz="1" inc="5" max="100" noThreeD="1" page="10" val="0"/>
</file>

<file path=xl/ctrlProps/ctrlProp14.xml><?xml version="1.0" encoding="utf-8"?>
<formControlPr xmlns="http://schemas.microsoft.com/office/spreadsheetml/2009/9/main" objectType="Scroll" dx="22" fmlaLink="$H$9" horiz="1" inc="5" max="100" noThreeD="1" page="10" val="0"/>
</file>

<file path=xl/ctrlProps/ctrlProp15.xml><?xml version="1.0" encoding="utf-8"?>
<formControlPr xmlns="http://schemas.microsoft.com/office/spreadsheetml/2009/9/main" objectType="Scroll" dx="22" fmlaLink="$H$10" horiz="1" inc="5" max="100" noThreeD="1" page="10" val="0"/>
</file>

<file path=xl/ctrlProps/ctrlProp16.xml><?xml version="1.0" encoding="utf-8"?>
<formControlPr xmlns="http://schemas.microsoft.com/office/spreadsheetml/2009/9/main" objectType="Scroll" dx="22" fmlaLink="$H$11" horiz="1" inc="5" max="100" noThreeD="1" page="10" val="0"/>
</file>

<file path=xl/ctrlProps/ctrlProp17.xml><?xml version="1.0" encoding="utf-8"?>
<formControlPr xmlns="http://schemas.microsoft.com/office/spreadsheetml/2009/9/main" objectType="Scroll" dx="22" fmlaLink="$H$12" horiz="1" inc="5" max="100" noThreeD="1" page="10" val="0"/>
</file>

<file path=xl/ctrlProps/ctrlProp18.xml><?xml version="1.0" encoding="utf-8"?>
<formControlPr xmlns="http://schemas.microsoft.com/office/spreadsheetml/2009/9/main" objectType="Scroll" dx="22" fmlaLink="$H$13" horiz="1" inc="5" max="100" noThreeD="1" page="10" val="0"/>
</file>

<file path=xl/ctrlProps/ctrlProp19.xml><?xml version="1.0" encoding="utf-8"?>
<formControlPr xmlns="http://schemas.microsoft.com/office/spreadsheetml/2009/9/main" objectType="Scroll" dx="22" fmlaLink="$H$14" horiz="1" inc="5" max="100" noThreeD="1" page="10" val="0"/>
</file>

<file path=xl/ctrlProps/ctrlProp2.xml><?xml version="1.0" encoding="utf-8"?>
<formControlPr xmlns="http://schemas.microsoft.com/office/spreadsheetml/2009/9/main" objectType="Scroll" dx="22" fmlaLink="$D$7" horiz="1" inc="5" max="100" noThreeD="1" page="10" val="0"/>
</file>

<file path=xl/ctrlProps/ctrlProp20.xml><?xml version="1.0" encoding="utf-8"?>
<formControlPr xmlns="http://schemas.microsoft.com/office/spreadsheetml/2009/9/main" objectType="Scroll" dx="22" fmlaLink="$H$15" horiz="1" inc="5" max="100" noThreeD="1" page="10" val="0"/>
</file>

<file path=xl/ctrlProps/ctrlProp21.xml><?xml version="1.0" encoding="utf-8"?>
<formControlPr xmlns="http://schemas.microsoft.com/office/spreadsheetml/2009/9/main" objectType="Scroll" dx="22" fmlaLink="$D$7" horiz="1" inc="5" max="100" noThreeD="1" page="10" val="0"/>
</file>

<file path=xl/ctrlProps/ctrlProp22.xml><?xml version="1.0" encoding="utf-8"?>
<formControlPr xmlns="http://schemas.microsoft.com/office/spreadsheetml/2009/9/main" objectType="Scroll" dx="22" fmlaLink="$D$8" horiz="1" inc="5" max="100" noThreeD="1" page="10" val="0"/>
</file>

<file path=xl/ctrlProps/ctrlProp23.xml><?xml version="1.0" encoding="utf-8"?>
<formControlPr xmlns="http://schemas.microsoft.com/office/spreadsheetml/2009/9/main" objectType="Spin" dx="22" fmlaLink="$C$1" max="8" page="10" val="3"/>
</file>

<file path=xl/ctrlProps/ctrlProp24.xml><?xml version="1.0" encoding="utf-8"?>
<formControlPr xmlns="http://schemas.microsoft.com/office/spreadsheetml/2009/9/main" objectType="Scroll" dx="22" fmlaLink="$D$9" horiz="1" inc="5" max="100" noThreeD="1" page="10" val="0"/>
</file>

<file path=xl/ctrlProps/ctrlProp25.xml><?xml version="1.0" encoding="utf-8"?>
<formControlPr xmlns="http://schemas.microsoft.com/office/spreadsheetml/2009/9/main" objectType="Scroll" dx="22" fmlaLink="$D$10" horiz="1" inc="5" max="100" noThreeD="1" page="10" val="0"/>
</file>

<file path=xl/ctrlProps/ctrlProp26.xml><?xml version="1.0" encoding="utf-8"?>
<formControlPr xmlns="http://schemas.microsoft.com/office/spreadsheetml/2009/9/main" objectType="Scroll" dx="22" fmlaLink="$D$11" horiz="1" inc="5" max="100" noThreeD="1" page="10" val="0"/>
</file>

<file path=xl/ctrlProps/ctrlProp27.xml><?xml version="1.0" encoding="utf-8"?>
<formControlPr xmlns="http://schemas.microsoft.com/office/spreadsheetml/2009/9/main" objectType="Scroll" dx="22" fmlaLink="$D$12" horiz="1" inc="5" max="100" noThreeD="1" page="10" val="0"/>
</file>

<file path=xl/ctrlProps/ctrlProp28.xml><?xml version="1.0" encoding="utf-8"?>
<formControlPr xmlns="http://schemas.microsoft.com/office/spreadsheetml/2009/9/main" objectType="Scroll" dx="22" fmlaLink="$D$13" horiz="1" inc="5" max="100" noThreeD="1" page="10" val="0"/>
</file>

<file path=xl/ctrlProps/ctrlProp29.xml><?xml version="1.0" encoding="utf-8"?>
<formControlPr xmlns="http://schemas.microsoft.com/office/spreadsheetml/2009/9/main" objectType="Scroll" dx="22" fmlaLink="$D$14" horiz="1" inc="5" max="100" noThreeD="1" page="10" val="0"/>
</file>

<file path=xl/ctrlProps/ctrlProp3.xml><?xml version="1.0" encoding="utf-8"?>
<formControlPr xmlns="http://schemas.microsoft.com/office/spreadsheetml/2009/9/main" objectType="Scroll" dx="22" fmlaLink="$D$8" horiz="1" inc="5" max="100" noThreeD="1" page="10" val="0"/>
</file>

<file path=xl/ctrlProps/ctrlProp30.xml><?xml version="1.0" encoding="utf-8"?>
<formControlPr xmlns="http://schemas.microsoft.com/office/spreadsheetml/2009/9/main" objectType="Scroll" dx="22" fmlaLink="$D$15" horiz="1" inc="5" max="100" noThreeD="1" page="10" val="0"/>
</file>

<file path=xl/ctrlProps/ctrlProp31.xml><?xml version="1.0" encoding="utf-8"?>
<formControlPr xmlns="http://schemas.microsoft.com/office/spreadsheetml/2009/9/main" objectType="Scroll" dx="22" fmlaLink="$D$16" horiz="1" inc="5" max="100" noThreeD="1" page="10" val="0"/>
</file>

<file path=xl/ctrlProps/ctrlProp32.xml><?xml version="1.0" encoding="utf-8"?>
<formControlPr xmlns="http://schemas.microsoft.com/office/spreadsheetml/2009/9/main" objectType="Scroll" dx="22" fmlaLink="$H$7" horiz="1" inc="5" max="100" noThreeD="1" page="10" val="0"/>
</file>

<file path=xl/ctrlProps/ctrlProp33.xml><?xml version="1.0" encoding="utf-8"?>
<formControlPr xmlns="http://schemas.microsoft.com/office/spreadsheetml/2009/9/main" objectType="Scroll" dx="22" fmlaLink="$H$8" horiz="1" inc="5" max="100" noThreeD="1" page="10" val="0"/>
</file>

<file path=xl/ctrlProps/ctrlProp34.xml><?xml version="1.0" encoding="utf-8"?>
<formControlPr xmlns="http://schemas.microsoft.com/office/spreadsheetml/2009/9/main" objectType="Scroll" dx="22" fmlaLink="$H$9" horiz="1" inc="5" max="100" noThreeD="1" page="10" val="0"/>
</file>

<file path=xl/ctrlProps/ctrlProp35.xml><?xml version="1.0" encoding="utf-8"?>
<formControlPr xmlns="http://schemas.microsoft.com/office/spreadsheetml/2009/9/main" objectType="Scroll" dx="22" fmlaLink="$H$10" horiz="1" inc="5" max="100" noThreeD="1" page="10" val="0"/>
</file>

<file path=xl/ctrlProps/ctrlProp36.xml><?xml version="1.0" encoding="utf-8"?>
<formControlPr xmlns="http://schemas.microsoft.com/office/spreadsheetml/2009/9/main" objectType="Scroll" dx="22" fmlaLink="$H$11" horiz="1" inc="5" max="100" noThreeD="1" page="10" val="0"/>
</file>

<file path=xl/ctrlProps/ctrlProp37.xml><?xml version="1.0" encoding="utf-8"?>
<formControlPr xmlns="http://schemas.microsoft.com/office/spreadsheetml/2009/9/main" objectType="Scroll" dx="22" fmlaLink="$H$12" horiz="1" inc="5" max="100" noThreeD="1" page="10" val="0"/>
</file>

<file path=xl/ctrlProps/ctrlProp38.xml><?xml version="1.0" encoding="utf-8"?>
<formControlPr xmlns="http://schemas.microsoft.com/office/spreadsheetml/2009/9/main" objectType="Scroll" dx="22" fmlaLink="$H$13" horiz="1" inc="5" max="100" noThreeD="1" page="10" val="0"/>
</file>

<file path=xl/ctrlProps/ctrlProp39.xml><?xml version="1.0" encoding="utf-8"?>
<formControlPr xmlns="http://schemas.microsoft.com/office/spreadsheetml/2009/9/main" objectType="Scroll" dx="22" fmlaLink="$H$14" horiz="1" inc="5" max="100" noThreeD="1" page="10" val="0"/>
</file>

<file path=xl/ctrlProps/ctrlProp4.xml><?xml version="1.0" encoding="utf-8"?>
<formControlPr xmlns="http://schemas.microsoft.com/office/spreadsheetml/2009/9/main" objectType="Scroll" dx="22" fmlaLink="$D$9" horiz="1" inc="5" max="100" noThreeD="1" page="10" val="0"/>
</file>

<file path=xl/ctrlProps/ctrlProp40.xml><?xml version="1.0" encoding="utf-8"?>
<formControlPr xmlns="http://schemas.microsoft.com/office/spreadsheetml/2009/9/main" objectType="Scroll" dx="22" fmlaLink="$H$15" horiz="1" inc="5" max="100" noThreeD="1" page="10" val="0"/>
</file>

<file path=xl/ctrlProps/ctrlProp41.xml><?xml version="1.0" encoding="utf-8"?>
<formControlPr xmlns="http://schemas.microsoft.com/office/spreadsheetml/2009/9/main" objectType="Scroll" dx="22" fmlaLink="$D$7" horiz="1" inc="5" max="100" noThreeD="1" page="10" val="0"/>
</file>

<file path=xl/ctrlProps/ctrlProp42.xml><?xml version="1.0" encoding="utf-8"?>
<formControlPr xmlns="http://schemas.microsoft.com/office/spreadsheetml/2009/9/main" objectType="Scroll" dx="22" fmlaLink="$D$8" horiz="1" inc="5" max="100" noThreeD="1" page="10" val="0"/>
</file>

<file path=xl/ctrlProps/ctrlProp43.xml><?xml version="1.0" encoding="utf-8"?>
<formControlPr xmlns="http://schemas.microsoft.com/office/spreadsheetml/2009/9/main" objectType="Spin" dx="22" fmlaLink="$C$1" max="8" page="10" val="3"/>
</file>

<file path=xl/ctrlProps/ctrlProp44.xml><?xml version="1.0" encoding="utf-8"?>
<formControlPr xmlns="http://schemas.microsoft.com/office/spreadsheetml/2009/9/main" objectType="Scroll" dx="22" fmlaLink="$D$9" horiz="1" inc="5" max="100" noThreeD="1" page="10" val="0"/>
</file>

<file path=xl/ctrlProps/ctrlProp45.xml><?xml version="1.0" encoding="utf-8"?>
<formControlPr xmlns="http://schemas.microsoft.com/office/spreadsheetml/2009/9/main" objectType="Scroll" dx="22" fmlaLink="$D$10" horiz="1" inc="5" max="100" noThreeD="1" page="10" val="0"/>
</file>

<file path=xl/ctrlProps/ctrlProp46.xml><?xml version="1.0" encoding="utf-8"?>
<formControlPr xmlns="http://schemas.microsoft.com/office/spreadsheetml/2009/9/main" objectType="Scroll" dx="22" fmlaLink="$D$11" horiz="1" inc="5" max="100" noThreeD="1" page="10" val="0"/>
</file>

<file path=xl/ctrlProps/ctrlProp47.xml><?xml version="1.0" encoding="utf-8"?>
<formControlPr xmlns="http://schemas.microsoft.com/office/spreadsheetml/2009/9/main" objectType="Scroll" dx="22" fmlaLink="$D$12" horiz="1" inc="5" max="100" noThreeD="1" page="10" val="0"/>
</file>

<file path=xl/ctrlProps/ctrlProp48.xml><?xml version="1.0" encoding="utf-8"?>
<formControlPr xmlns="http://schemas.microsoft.com/office/spreadsheetml/2009/9/main" objectType="Scroll" dx="22" fmlaLink="$D$13" horiz="1" inc="5" max="100" noThreeD="1" page="10" val="0"/>
</file>

<file path=xl/ctrlProps/ctrlProp49.xml><?xml version="1.0" encoding="utf-8"?>
<formControlPr xmlns="http://schemas.microsoft.com/office/spreadsheetml/2009/9/main" objectType="Scroll" dx="22" fmlaLink="$D$14" horiz="1" inc="5" max="100" noThreeD="1" page="10" val="0"/>
</file>

<file path=xl/ctrlProps/ctrlProp5.xml><?xml version="1.0" encoding="utf-8"?>
<formControlPr xmlns="http://schemas.microsoft.com/office/spreadsheetml/2009/9/main" objectType="Scroll" dx="22" fmlaLink="$D$10" horiz="1" inc="5" max="100" noThreeD="1" page="10" val="0"/>
</file>

<file path=xl/ctrlProps/ctrlProp50.xml><?xml version="1.0" encoding="utf-8"?>
<formControlPr xmlns="http://schemas.microsoft.com/office/spreadsheetml/2009/9/main" objectType="Scroll" dx="22" fmlaLink="$D$15" horiz="1" inc="5" max="100" noThreeD="1" page="10" val="0"/>
</file>

<file path=xl/ctrlProps/ctrlProp51.xml><?xml version="1.0" encoding="utf-8"?>
<formControlPr xmlns="http://schemas.microsoft.com/office/spreadsheetml/2009/9/main" objectType="Scroll" dx="22" fmlaLink="$D$16" horiz="1" inc="5" max="100" noThreeD="1" page="10" val="0"/>
</file>

<file path=xl/ctrlProps/ctrlProp52.xml><?xml version="1.0" encoding="utf-8"?>
<formControlPr xmlns="http://schemas.microsoft.com/office/spreadsheetml/2009/9/main" objectType="Scroll" dx="22" fmlaLink="$H$7" horiz="1" inc="5" max="100" noThreeD="1" page="10" val="0"/>
</file>

<file path=xl/ctrlProps/ctrlProp53.xml><?xml version="1.0" encoding="utf-8"?>
<formControlPr xmlns="http://schemas.microsoft.com/office/spreadsheetml/2009/9/main" objectType="Scroll" dx="22" fmlaLink="$H$8" horiz="1" inc="5" max="100" noThreeD="1" page="10" val="0"/>
</file>

<file path=xl/ctrlProps/ctrlProp54.xml><?xml version="1.0" encoding="utf-8"?>
<formControlPr xmlns="http://schemas.microsoft.com/office/spreadsheetml/2009/9/main" objectType="Scroll" dx="22" fmlaLink="$H$9" horiz="1" inc="5" max="100" noThreeD="1" page="10" val="0"/>
</file>

<file path=xl/ctrlProps/ctrlProp55.xml><?xml version="1.0" encoding="utf-8"?>
<formControlPr xmlns="http://schemas.microsoft.com/office/spreadsheetml/2009/9/main" objectType="Scroll" dx="22" fmlaLink="$H$10" horiz="1" inc="5" max="100" noThreeD="1" page="10" val="0"/>
</file>

<file path=xl/ctrlProps/ctrlProp56.xml><?xml version="1.0" encoding="utf-8"?>
<formControlPr xmlns="http://schemas.microsoft.com/office/spreadsheetml/2009/9/main" objectType="Scroll" dx="22" fmlaLink="$H$11" horiz="1" inc="5" max="100" noThreeD="1" page="10" val="0"/>
</file>

<file path=xl/ctrlProps/ctrlProp57.xml><?xml version="1.0" encoding="utf-8"?>
<formControlPr xmlns="http://schemas.microsoft.com/office/spreadsheetml/2009/9/main" objectType="Scroll" dx="22" fmlaLink="$H$12" horiz="1" inc="5" max="100" noThreeD="1" page="10" val="0"/>
</file>

<file path=xl/ctrlProps/ctrlProp58.xml><?xml version="1.0" encoding="utf-8"?>
<formControlPr xmlns="http://schemas.microsoft.com/office/spreadsheetml/2009/9/main" objectType="Scroll" dx="22" fmlaLink="$H$13" horiz="1" inc="5" max="100" noThreeD="1" page="10" val="0"/>
</file>

<file path=xl/ctrlProps/ctrlProp59.xml><?xml version="1.0" encoding="utf-8"?>
<formControlPr xmlns="http://schemas.microsoft.com/office/spreadsheetml/2009/9/main" objectType="Scroll" dx="22" fmlaLink="$H$14" horiz="1" inc="5" max="100" noThreeD="1" page="10" val="0"/>
</file>

<file path=xl/ctrlProps/ctrlProp6.xml><?xml version="1.0" encoding="utf-8"?>
<formControlPr xmlns="http://schemas.microsoft.com/office/spreadsheetml/2009/9/main" objectType="Scroll" dx="22" fmlaLink="$D$11" horiz="1" inc="5" max="100" noThreeD="1" page="10" val="0"/>
</file>

<file path=xl/ctrlProps/ctrlProp60.xml><?xml version="1.0" encoding="utf-8"?>
<formControlPr xmlns="http://schemas.microsoft.com/office/spreadsheetml/2009/9/main" objectType="Scroll" dx="22" fmlaLink="$H$15" horiz="1" inc="5" max="100" noThreeD="1" page="10" val="0"/>
</file>

<file path=xl/ctrlProps/ctrlProp7.xml><?xml version="1.0" encoding="utf-8"?>
<formControlPr xmlns="http://schemas.microsoft.com/office/spreadsheetml/2009/9/main" objectType="Scroll" dx="22" fmlaLink="$D$12" horiz="1" inc="5" max="100" noThreeD="1" page="10" val="0"/>
</file>

<file path=xl/ctrlProps/ctrlProp8.xml><?xml version="1.0" encoding="utf-8"?>
<formControlPr xmlns="http://schemas.microsoft.com/office/spreadsheetml/2009/9/main" objectType="Scroll" dx="22" fmlaLink="$D$13" horiz="1" inc="5" max="100" noThreeD="1" page="10" val="0"/>
</file>

<file path=xl/ctrlProps/ctrlProp9.xml><?xml version="1.0" encoding="utf-8"?>
<formControlPr xmlns="http://schemas.microsoft.com/office/spreadsheetml/2009/9/main" objectType="Scroll" dx="22" fmlaLink="$D$14" horiz="1" inc="5" max="100" noThreeD="1" page="1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6</xdr:row>
          <xdr:rowOff>19050</xdr:rowOff>
        </xdr:from>
        <xdr:to>
          <xdr:col>1</xdr:col>
          <xdr:colOff>638175</xdr:colOff>
          <xdr:row>6</xdr:row>
          <xdr:rowOff>171450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7</xdr:row>
          <xdr:rowOff>19050</xdr:rowOff>
        </xdr:from>
        <xdr:to>
          <xdr:col>1</xdr:col>
          <xdr:colOff>638175</xdr:colOff>
          <xdr:row>7</xdr:row>
          <xdr:rowOff>171450</xdr:rowOff>
        </xdr:to>
        <xdr:sp macro="" textlink="">
          <xdr:nvSpPr>
            <xdr:cNvPr id="4098" name="Scroll Bar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1590675</xdr:colOff>
          <xdr:row>0</xdr:row>
          <xdr:rowOff>38100</xdr:rowOff>
        </xdr:from>
        <xdr:to>
          <xdr:col>0</xdr:col>
          <xdr:colOff>2114550</xdr:colOff>
          <xdr:row>0</xdr:row>
          <xdr:rowOff>447675</xdr:rowOff>
        </xdr:to>
        <xdr:sp macro="" textlink="">
          <xdr:nvSpPr>
            <xdr:cNvPr id="4099" name="Spinner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8</xdr:row>
          <xdr:rowOff>19050</xdr:rowOff>
        </xdr:from>
        <xdr:to>
          <xdr:col>1</xdr:col>
          <xdr:colOff>638175</xdr:colOff>
          <xdr:row>8</xdr:row>
          <xdr:rowOff>171450</xdr:rowOff>
        </xdr:to>
        <xdr:sp macro="" textlink="">
          <xdr:nvSpPr>
            <xdr:cNvPr id="4100" name="Scroll Bar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9</xdr:row>
          <xdr:rowOff>19050</xdr:rowOff>
        </xdr:from>
        <xdr:to>
          <xdr:col>1</xdr:col>
          <xdr:colOff>638175</xdr:colOff>
          <xdr:row>9</xdr:row>
          <xdr:rowOff>171450</xdr:rowOff>
        </xdr:to>
        <xdr:sp macro="" textlink="">
          <xdr:nvSpPr>
            <xdr:cNvPr id="4101" name="Scroll Bar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10</xdr:row>
          <xdr:rowOff>19050</xdr:rowOff>
        </xdr:from>
        <xdr:to>
          <xdr:col>1</xdr:col>
          <xdr:colOff>638175</xdr:colOff>
          <xdr:row>10</xdr:row>
          <xdr:rowOff>171450</xdr:rowOff>
        </xdr:to>
        <xdr:sp macro="" textlink="">
          <xdr:nvSpPr>
            <xdr:cNvPr id="4102" name="Scroll Bar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11</xdr:row>
          <xdr:rowOff>19050</xdr:rowOff>
        </xdr:from>
        <xdr:to>
          <xdr:col>1</xdr:col>
          <xdr:colOff>638175</xdr:colOff>
          <xdr:row>11</xdr:row>
          <xdr:rowOff>171450</xdr:rowOff>
        </xdr:to>
        <xdr:sp macro="" textlink="">
          <xdr:nvSpPr>
            <xdr:cNvPr id="4103" name="Scroll Bar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0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12</xdr:row>
          <xdr:rowOff>19050</xdr:rowOff>
        </xdr:from>
        <xdr:to>
          <xdr:col>1</xdr:col>
          <xdr:colOff>638175</xdr:colOff>
          <xdr:row>12</xdr:row>
          <xdr:rowOff>171450</xdr:rowOff>
        </xdr:to>
        <xdr:sp macro="" textlink="">
          <xdr:nvSpPr>
            <xdr:cNvPr id="4104" name="Scroll Bar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13</xdr:row>
          <xdr:rowOff>19050</xdr:rowOff>
        </xdr:from>
        <xdr:to>
          <xdr:col>1</xdr:col>
          <xdr:colOff>638175</xdr:colOff>
          <xdr:row>13</xdr:row>
          <xdr:rowOff>171450</xdr:rowOff>
        </xdr:to>
        <xdr:sp macro="" textlink="">
          <xdr:nvSpPr>
            <xdr:cNvPr id="4105" name="Scroll Bar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14</xdr:row>
          <xdr:rowOff>19050</xdr:rowOff>
        </xdr:from>
        <xdr:to>
          <xdr:col>1</xdr:col>
          <xdr:colOff>638175</xdr:colOff>
          <xdr:row>14</xdr:row>
          <xdr:rowOff>171450</xdr:rowOff>
        </xdr:to>
        <xdr:sp macro="" textlink="">
          <xdr:nvSpPr>
            <xdr:cNvPr id="4106" name="Scroll Bar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0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15</xdr:row>
          <xdr:rowOff>19050</xdr:rowOff>
        </xdr:from>
        <xdr:to>
          <xdr:col>1</xdr:col>
          <xdr:colOff>638175</xdr:colOff>
          <xdr:row>15</xdr:row>
          <xdr:rowOff>171450</xdr:rowOff>
        </xdr:to>
        <xdr:sp macro="" textlink="">
          <xdr:nvSpPr>
            <xdr:cNvPr id="4107" name="Scroll Bar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0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6</xdr:row>
          <xdr:rowOff>19050</xdr:rowOff>
        </xdr:from>
        <xdr:to>
          <xdr:col>5</xdr:col>
          <xdr:colOff>666750</xdr:colOff>
          <xdr:row>7</xdr:row>
          <xdr:rowOff>0</xdr:rowOff>
        </xdr:to>
        <xdr:sp macro="" textlink="">
          <xdr:nvSpPr>
            <xdr:cNvPr id="4108" name="Scroll Bar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0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7</xdr:row>
          <xdr:rowOff>19050</xdr:rowOff>
        </xdr:from>
        <xdr:to>
          <xdr:col>5</xdr:col>
          <xdr:colOff>666750</xdr:colOff>
          <xdr:row>8</xdr:row>
          <xdr:rowOff>1681</xdr:rowOff>
        </xdr:to>
        <xdr:sp macro="" textlink="">
          <xdr:nvSpPr>
            <xdr:cNvPr id="4109" name="Scroll Bar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0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8</xdr:row>
          <xdr:rowOff>19050</xdr:rowOff>
        </xdr:from>
        <xdr:to>
          <xdr:col>5</xdr:col>
          <xdr:colOff>666750</xdr:colOff>
          <xdr:row>9</xdr:row>
          <xdr:rowOff>1681</xdr:rowOff>
        </xdr:to>
        <xdr:sp macro="" textlink="">
          <xdr:nvSpPr>
            <xdr:cNvPr id="4110" name="Scroll Bar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0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9</xdr:row>
          <xdr:rowOff>19050</xdr:rowOff>
        </xdr:from>
        <xdr:to>
          <xdr:col>5</xdr:col>
          <xdr:colOff>666750</xdr:colOff>
          <xdr:row>10</xdr:row>
          <xdr:rowOff>1681</xdr:rowOff>
        </xdr:to>
        <xdr:sp macro="" textlink="">
          <xdr:nvSpPr>
            <xdr:cNvPr id="4111" name="Scroll Bar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0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10</xdr:row>
          <xdr:rowOff>9525</xdr:rowOff>
        </xdr:from>
        <xdr:to>
          <xdr:col>5</xdr:col>
          <xdr:colOff>666750</xdr:colOff>
          <xdr:row>11</xdr:row>
          <xdr:rowOff>1681</xdr:rowOff>
        </xdr:to>
        <xdr:sp macro="" textlink="">
          <xdr:nvSpPr>
            <xdr:cNvPr id="4112" name="Scroll Bar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0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11</xdr:row>
          <xdr:rowOff>9525</xdr:rowOff>
        </xdr:from>
        <xdr:to>
          <xdr:col>5</xdr:col>
          <xdr:colOff>666750</xdr:colOff>
          <xdr:row>12</xdr:row>
          <xdr:rowOff>1681</xdr:rowOff>
        </xdr:to>
        <xdr:sp macro="" textlink="">
          <xdr:nvSpPr>
            <xdr:cNvPr id="4113" name="Scroll Bar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0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12</xdr:row>
          <xdr:rowOff>9525</xdr:rowOff>
        </xdr:from>
        <xdr:to>
          <xdr:col>5</xdr:col>
          <xdr:colOff>666750</xdr:colOff>
          <xdr:row>13</xdr:row>
          <xdr:rowOff>1681</xdr:rowOff>
        </xdr:to>
        <xdr:sp macro="" textlink="">
          <xdr:nvSpPr>
            <xdr:cNvPr id="4114" name="Scroll Bar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0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13</xdr:row>
          <xdr:rowOff>9525</xdr:rowOff>
        </xdr:from>
        <xdr:to>
          <xdr:col>5</xdr:col>
          <xdr:colOff>666750</xdr:colOff>
          <xdr:row>14</xdr:row>
          <xdr:rowOff>1681</xdr:rowOff>
        </xdr:to>
        <xdr:sp macro="" textlink="">
          <xdr:nvSpPr>
            <xdr:cNvPr id="4115" name="Scroll Bar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0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14</xdr:row>
          <xdr:rowOff>9525</xdr:rowOff>
        </xdr:from>
        <xdr:to>
          <xdr:col>5</xdr:col>
          <xdr:colOff>666750</xdr:colOff>
          <xdr:row>15</xdr:row>
          <xdr:rowOff>1680</xdr:rowOff>
        </xdr:to>
        <xdr:sp macro="" textlink="">
          <xdr:nvSpPr>
            <xdr:cNvPr id="4116" name="Scroll Bar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0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6</xdr:row>
          <xdr:rowOff>19050</xdr:rowOff>
        </xdr:from>
        <xdr:to>
          <xdr:col>1</xdr:col>
          <xdr:colOff>638175</xdr:colOff>
          <xdr:row>6</xdr:row>
          <xdr:rowOff>171450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7</xdr:row>
          <xdr:rowOff>19050</xdr:rowOff>
        </xdr:from>
        <xdr:to>
          <xdr:col>1</xdr:col>
          <xdr:colOff>638175</xdr:colOff>
          <xdr:row>7</xdr:row>
          <xdr:rowOff>171450</xdr:rowOff>
        </xdr:to>
        <xdr:sp macro="" textlink="">
          <xdr:nvSpPr>
            <xdr:cNvPr id="5122" name="Scroll Bar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1590675</xdr:colOff>
          <xdr:row>0</xdr:row>
          <xdr:rowOff>38100</xdr:rowOff>
        </xdr:from>
        <xdr:to>
          <xdr:col>0</xdr:col>
          <xdr:colOff>2114550</xdr:colOff>
          <xdr:row>0</xdr:row>
          <xdr:rowOff>447675</xdr:rowOff>
        </xdr:to>
        <xdr:sp macro="" textlink="">
          <xdr:nvSpPr>
            <xdr:cNvPr id="5123" name="Spinner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8</xdr:row>
          <xdr:rowOff>19050</xdr:rowOff>
        </xdr:from>
        <xdr:to>
          <xdr:col>1</xdr:col>
          <xdr:colOff>638175</xdr:colOff>
          <xdr:row>8</xdr:row>
          <xdr:rowOff>171450</xdr:rowOff>
        </xdr:to>
        <xdr:sp macro="" textlink="">
          <xdr:nvSpPr>
            <xdr:cNvPr id="5124" name="Scroll Bar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9</xdr:row>
          <xdr:rowOff>19050</xdr:rowOff>
        </xdr:from>
        <xdr:to>
          <xdr:col>1</xdr:col>
          <xdr:colOff>638175</xdr:colOff>
          <xdr:row>9</xdr:row>
          <xdr:rowOff>171450</xdr:rowOff>
        </xdr:to>
        <xdr:sp macro="" textlink="">
          <xdr:nvSpPr>
            <xdr:cNvPr id="5125" name="Scroll Bar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10</xdr:row>
          <xdr:rowOff>19050</xdr:rowOff>
        </xdr:from>
        <xdr:to>
          <xdr:col>1</xdr:col>
          <xdr:colOff>638175</xdr:colOff>
          <xdr:row>10</xdr:row>
          <xdr:rowOff>171450</xdr:rowOff>
        </xdr:to>
        <xdr:sp macro="" textlink="">
          <xdr:nvSpPr>
            <xdr:cNvPr id="5126" name="Scroll Bar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1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11</xdr:row>
          <xdr:rowOff>19050</xdr:rowOff>
        </xdr:from>
        <xdr:to>
          <xdr:col>1</xdr:col>
          <xdr:colOff>638175</xdr:colOff>
          <xdr:row>11</xdr:row>
          <xdr:rowOff>171450</xdr:rowOff>
        </xdr:to>
        <xdr:sp macro="" textlink="">
          <xdr:nvSpPr>
            <xdr:cNvPr id="5127" name="Scroll Bar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1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12</xdr:row>
          <xdr:rowOff>19050</xdr:rowOff>
        </xdr:from>
        <xdr:to>
          <xdr:col>1</xdr:col>
          <xdr:colOff>638175</xdr:colOff>
          <xdr:row>12</xdr:row>
          <xdr:rowOff>171450</xdr:rowOff>
        </xdr:to>
        <xdr:sp macro="" textlink="">
          <xdr:nvSpPr>
            <xdr:cNvPr id="5128" name="Scroll Bar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1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13</xdr:row>
          <xdr:rowOff>19050</xdr:rowOff>
        </xdr:from>
        <xdr:to>
          <xdr:col>1</xdr:col>
          <xdr:colOff>638175</xdr:colOff>
          <xdr:row>13</xdr:row>
          <xdr:rowOff>171450</xdr:rowOff>
        </xdr:to>
        <xdr:sp macro="" textlink="">
          <xdr:nvSpPr>
            <xdr:cNvPr id="5129" name="Scroll Bar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1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14</xdr:row>
          <xdr:rowOff>19050</xdr:rowOff>
        </xdr:from>
        <xdr:to>
          <xdr:col>1</xdr:col>
          <xdr:colOff>638175</xdr:colOff>
          <xdr:row>14</xdr:row>
          <xdr:rowOff>171450</xdr:rowOff>
        </xdr:to>
        <xdr:sp macro="" textlink="">
          <xdr:nvSpPr>
            <xdr:cNvPr id="5130" name="Scroll Bar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1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15</xdr:row>
          <xdr:rowOff>19050</xdr:rowOff>
        </xdr:from>
        <xdr:to>
          <xdr:col>1</xdr:col>
          <xdr:colOff>638175</xdr:colOff>
          <xdr:row>15</xdr:row>
          <xdr:rowOff>171450</xdr:rowOff>
        </xdr:to>
        <xdr:sp macro="" textlink="">
          <xdr:nvSpPr>
            <xdr:cNvPr id="5131" name="Scroll Bar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1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6</xdr:row>
          <xdr:rowOff>19050</xdr:rowOff>
        </xdr:from>
        <xdr:to>
          <xdr:col>5</xdr:col>
          <xdr:colOff>666750</xdr:colOff>
          <xdr:row>7</xdr:row>
          <xdr:rowOff>0</xdr:rowOff>
        </xdr:to>
        <xdr:sp macro="" textlink="">
          <xdr:nvSpPr>
            <xdr:cNvPr id="5132" name="Scroll Bar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1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7</xdr:row>
          <xdr:rowOff>19050</xdr:rowOff>
        </xdr:from>
        <xdr:to>
          <xdr:col>5</xdr:col>
          <xdr:colOff>666750</xdr:colOff>
          <xdr:row>8</xdr:row>
          <xdr:rowOff>0</xdr:rowOff>
        </xdr:to>
        <xdr:sp macro="" textlink="">
          <xdr:nvSpPr>
            <xdr:cNvPr id="5133" name="Scroll Bar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1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8</xdr:row>
          <xdr:rowOff>19050</xdr:rowOff>
        </xdr:from>
        <xdr:to>
          <xdr:col>5</xdr:col>
          <xdr:colOff>666750</xdr:colOff>
          <xdr:row>9</xdr:row>
          <xdr:rowOff>0</xdr:rowOff>
        </xdr:to>
        <xdr:sp macro="" textlink="">
          <xdr:nvSpPr>
            <xdr:cNvPr id="5134" name="Scroll Bar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1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9</xdr:row>
          <xdr:rowOff>19050</xdr:rowOff>
        </xdr:from>
        <xdr:to>
          <xdr:col>5</xdr:col>
          <xdr:colOff>666750</xdr:colOff>
          <xdr:row>10</xdr:row>
          <xdr:rowOff>0</xdr:rowOff>
        </xdr:to>
        <xdr:sp macro="" textlink="">
          <xdr:nvSpPr>
            <xdr:cNvPr id="5135" name="Scroll Bar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1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10</xdr:row>
          <xdr:rowOff>9525</xdr:rowOff>
        </xdr:from>
        <xdr:to>
          <xdr:col>5</xdr:col>
          <xdr:colOff>666750</xdr:colOff>
          <xdr:row>11</xdr:row>
          <xdr:rowOff>0</xdr:rowOff>
        </xdr:to>
        <xdr:sp macro="" textlink="">
          <xdr:nvSpPr>
            <xdr:cNvPr id="5136" name="Scroll Bar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1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11</xdr:row>
          <xdr:rowOff>9525</xdr:rowOff>
        </xdr:from>
        <xdr:to>
          <xdr:col>5</xdr:col>
          <xdr:colOff>666750</xdr:colOff>
          <xdr:row>12</xdr:row>
          <xdr:rowOff>0</xdr:rowOff>
        </xdr:to>
        <xdr:sp macro="" textlink="">
          <xdr:nvSpPr>
            <xdr:cNvPr id="5137" name="Scroll Bar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1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12</xdr:row>
          <xdr:rowOff>9525</xdr:rowOff>
        </xdr:from>
        <xdr:to>
          <xdr:col>5</xdr:col>
          <xdr:colOff>666750</xdr:colOff>
          <xdr:row>13</xdr:row>
          <xdr:rowOff>0</xdr:rowOff>
        </xdr:to>
        <xdr:sp macro="" textlink="">
          <xdr:nvSpPr>
            <xdr:cNvPr id="5138" name="Scroll Bar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1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13</xdr:row>
          <xdr:rowOff>9525</xdr:rowOff>
        </xdr:from>
        <xdr:to>
          <xdr:col>5</xdr:col>
          <xdr:colOff>666750</xdr:colOff>
          <xdr:row>14</xdr:row>
          <xdr:rowOff>0</xdr:rowOff>
        </xdr:to>
        <xdr:sp macro="" textlink="">
          <xdr:nvSpPr>
            <xdr:cNvPr id="5139" name="Scroll Bar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1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14</xdr:row>
          <xdr:rowOff>9525</xdr:rowOff>
        </xdr:from>
        <xdr:to>
          <xdr:col>5</xdr:col>
          <xdr:colOff>666750</xdr:colOff>
          <xdr:row>15</xdr:row>
          <xdr:rowOff>0</xdr:rowOff>
        </xdr:to>
        <xdr:sp macro="" textlink="">
          <xdr:nvSpPr>
            <xdr:cNvPr id="5140" name="Scroll Bar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1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6</xdr:row>
          <xdr:rowOff>19050</xdr:rowOff>
        </xdr:from>
        <xdr:to>
          <xdr:col>1</xdr:col>
          <xdr:colOff>638175</xdr:colOff>
          <xdr:row>6</xdr:row>
          <xdr:rowOff>171450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7</xdr:row>
          <xdr:rowOff>19050</xdr:rowOff>
        </xdr:from>
        <xdr:to>
          <xdr:col>1</xdr:col>
          <xdr:colOff>638175</xdr:colOff>
          <xdr:row>7</xdr:row>
          <xdr:rowOff>171450</xdr:rowOff>
        </xdr:to>
        <xdr:sp macro="" textlink="">
          <xdr:nvSpPr>
            <xdr:cNvPr id="6146" name="Scroll Bar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1590675</xdr:colOff>
          <xdr:row>0</xdr:row>
          <xdr:rowOff>38100</xdr:rowOff>
        </xdr:from>
        <xdr:to>
          <xdr:col>0</xdr:col>
          <xdr:colOff>2114550</xdr:colOff>
          <xdr:row>0</xdr:row>
          <xdr:rowOff>447675</xdr:rowOff>
        </xdr:to>
        <xdr:sp macro="" textlink="">
          <xdr:nvSpPr>
            <xdr:cNvPr id="6147" name="Spinner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8</xdr:row>
          <xdr:rowOff>19050</xdr:rowOff>
        </xdr:from>
        <xdr:to>
          <xdr:col>1</xdr:col>
          <xdr:colOff>638175</xdr:colOff>
          <xdr:row>8</xdr:row>
          <xdr:rowOff>171450</xdr:rowOff>
        </xdr:to>
        <xdr:sp macro="" textlink="">
          <xdr:nvSpPr>
            <xdr:cNvPr id="6148" name="Scroll Bar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9</xdr:row>
          <xdr:rowOff>19050</xdr:rowOff>
        </xdr:from>
        <xdr:to>
          <xdr:col>1</xdr:col>
          <xdr:colOff>638175</xdr:colOff>
          <xdr:row>9</xdr:row>
          <xdr:rowOff>171450</xdr:rowOff>
        </xdr:to>
        <xdr:sp macro="" textlink="">
          <xdr:nvSpPr>
            <xdr:cNvPr id="6149" name="Scroll Bar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10</xdr:row>
          <xdr:rowOff>19050</xdr:rowOff>
        </xdr:from>
        <xdr:to>
          <xdr:col>1</xdr:col>
          <xdr:colOff>638175</xdr:colOff>
          <xdr:row>10</xdr:row>
          <xdr:rowOff>171450</xdr:rowOff>
        </xdr:to>
        <xdr:sp macro="" textlink="">
          <xdr:nvSpPr>
            <xdr:cNvPr id="6150" name="Scroll Bar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2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11</xdr:row>
          <xdr:rowOff>19050</xdr:rowOff>
        </xdr:from>
        <xdr:to>
          <xdr:col>1</xdr:col>
          <xdr:colOff>638175</xdr:colOff>
          <xdr:row>11</xdr:row>
          <xdr:rowOff>171450</xdr:rowOff>
        </xdr:to>
        <xdr:sp macro="" textlink="">
          <xdr:nvSpPr>
            <xdr:cNvPr id="6151" name="Scroll Bar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2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12</xdr:row>
          <xdr:rowOff>19050</xdr:rowOff>
        </xdr:from>
        <xdr:to>
          <xdr:col>1</xdr:col>
          <xdr:colOff>638175</xdr:colOff>
          <xdr:row>12</xdr:row>
          <xdr:rowOff>171450</xdr:rowOff>
        </xdr:to>
        <xdr:sp macro="" textlink="">
          <xdr:nvSpPr>
            <xdr:cNvPr id="6152" name="Scroll Bar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2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13</xdr:row>
          <xdr:rowOff>19050</xdr:rowOff>
        </xdr:from>
        <xdr:to>
          <xdr:col>1</xdr:col>
          <xdr:colOff>638175</xdr:colOff>
          <xdr:row>13</xdr:row>
          <xdr:rowOff>171450</xdr:rowOff>
        </xdr:to>
        <xdr:sp macro="" textlink="">
          <xdr:nvSpPr>
            <xdr:cNvPr id="6153" name="Scroll Bar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2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14</xdr:row>
          <xdr:rowOff>19050</xdr:rowOff>
        </xdr:from>
        <xdr:to>
          <xdr:col>1</xdr:col>
          <xdr:colOff>638175</xdr:colOff>
          <xdr:row>14</xdr:row>
          <xdr:rowOff>171450</xdr:rowOff>
        </xdr:to>
        <xdr:sp macro="" textlink="">
          <xdr:nvSpPr>
            <xdr:cNvPr id="6154" name="Scroll Bar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2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15</xdr:row>
          <xdr:rowOff>19050</xdr:rowOff>
        </xdr:from>
        <xdr:to>
          <xdr:col>1</xdr:col>
          <xdr:colOff>638175</xdr:colOff>
          <xdr:row>15</xdr:row>
          <xdr:rowOff>171450</xdr:rowOff>
        </xdr:to>
        <xdr:sp macro="" textlink="">
          <xdr:nvSpPr>
            <xdr:cNvPr id="6155" name="Scroll Bar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2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6</xdr:row>
          <xdr:rowOff>19050</xdr:rowOff>
        </xdr:from>
        <xdr:to>
          <xdr:col>5</xdr:col>
          <xdr:colOff>666750</xdr:colOff>
          <xdr:row>7</xdr:row>
          <xdr:rowOff>0</xdr:rowOff>
        </xdr:to>
        <xdr:sp macro="" textlink="">
          <xdr:nvSpPr>
            <xdr:cNvPr id="6156" name="Scroll Bar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2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7</xdr:row>
          <xdr:rowOff>19050</xdr:rowOff>
        </xdr:from>
        <xdr:to>
          <xdr:col>5</xdr:col>
          <xdr:colOff>666750</xdr:colOff>
          <xdr:row>8</xdr:row>
          <xdr:rowOff>0</xdr:rowOff>
        </xdr:to>
        <xdr:sp macro="" textlink="">
          <xdr:nvSpPr>
            <xdr:cNvPr id="6157" name="Scroll Bar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2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8</xdr:row>
          <xdr:rowOff>19050</xdr:rowOff>
        </xdr:from>
        <xdr:to>
          <xdr:col>5</xdr:col>
          <xdr:colOff>666750</xdr:colOff>
          <xdr:row>9</xdr:row>
          <xdr:rowOff>0</xdr:rowOff>
        </xdr:to>
        <xdr:sp macro="" textlink="">
          <xdr:nvSpPr>
            <xdr:cNvPr id="6158" name="Scroll Bar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2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9</xdr:row>
          <xdr:rowOff>19050</xdr:rowOff>
        </xdr:from>
        <xdr:to>
          <xdr:col>5</xdr:col>
          <xdr:colOff>666750</xdr:colOff>
          <xdr:row>10</xdr:row>
          <xdr:rowOff>0</xdr:rowOff>
        </xdr:to>
        <xdr:sp macro="" textlink="">
          <xdr:nvSpPr>
            <xdr:cNvPr id="6159" name="Scroll Bar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2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10</xdr:row>
          <xdr:rowOff>9525</xdr:rowOff>
        </xdr:from>
        <xdr:to>
          <xdr:col>5</xdr:col>
          <xdr:colOff>666750</xdr:colOff>
          <xdr:row>11</xdr:row>
          <xdr:rowOff>0</xdr:rowOff>
        </xdr:to>
        <xdr:sp macro="" textlink="">
          <xdr:nvSpPr>
            <xdr:cNvPr id="6160" name="Scroll Bar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2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11</xdr:row>
          <xdr:rowOff>9525</xdr:rowOff>
        </xdr:from>
        <xdr:to>
          <xdr:col>5</xdr:col>
          <xdr:colOff>666750</xdr:colOff>
          <xdr:row>12</xdr:row>
          <xdr:rowOff>0</xdr:rowOff>
        </xdr:to>
        <xdr:sp macro="" textlink="">
          <xdr:nvSpPr>
            <xdr:cNvPr id="6161" name="Scroll Bar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2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12</xdr:row>
          <xdr:rowOff>9525</xdr:rowOff>
        </xdr:from>
        <xdr:to>
          <xdr:col>5</xdr:col>
          <xdr:colOff>666750</xdr:colOff>
          <xdr:row>13</xdr:row>
          <xdr:rowOff>0</xdr:rowOff>
        </xdr:to>
        <xdr:sp macro="" textlink="">
          <xdr:nvSpPr>
            <xdr:cNvPr id="6162" name="Scroll Bar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2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13</xdr:row>
          <xdr:rowOff>9525</xdr:rowOff>
        </xdr:from>
        <xdr:to>
          <xdr:col>5</xdr:col>
          <xdr:colOff>666750</xdr:colOff>
          <xdr:row>14</xdr:row>
          <xdr:rowOff>0</xdr:rowOff>
        </xdr:to>
        <xdr:sp macro="" textlink="">
          <xdr:nvSpPr>
            <xdr:cNvPr id="6163" name="Scroll Bar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2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1638300</xdr:colOff>
          <xdr:row>14</xdr:row>
          <xdr:rowOff>9525</xdr:rowOff>
        </xdr:from>
        <xdr:to>
          <xdr:col>5</xdr:col>
          <xdr:colOff>666750</xdr:colOff>
          <xdr:row>15</xdr:row>
          <xdr:rowOff>0</xdr:rowOff>
        </xdr:to>
        <xdr:sp macro="" textlink="">
          <xdr:nvSpPr>
            <xdr:cNvPr id="6164" name="Scroll Bar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2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.xml"/><Relationship Id="rId13" Type="http://schemas.openxmlformats.org/officeDocument/2006/relationships/ctrlProp" Target="../ctrlProps/ctrlProp31.xml"/><Relationship Id="rId18" Type="http://schemas.openxmlformats.org/officeDocument/2006/relationships/ctrlProp" Target="../ctrlProps/ctrlProp36.xml"/><Relationship Id="rId3" Type="http://schemas.openxmlformats.org/officeDocument/2006/relationships/ctrlProp" Target="../ctrlProps/ctrlProp21.xml"/><Relationship Id="rId21" Type="http://schemas.openxmlformats.org/officeDocument/2006/relationships/ctrlProp" Target="../ctrlProps/ctrlProp39.xml"/><Relationship Id="rId7" Type="http://schemas.openxmlformats.org/officeDocument/2006/relationships/ctrlProp" Target="../ctrlProps/ctrlProp25.xml"/><Relationship Id="rId12" Type="http://schemas.openxmlformats.org/officeDocument/2006/relationships/ctrlProp" Target="../ctrlProps/ctrlProp30.xml"/><Relationship Id="rId17" Type="http://schemas.openxmlformats.org/officeDocument/2006/relationships/ctrlProp" Target="../ctrlProps/ctrlProp35.xml"/><Relationship Id="rId2" Type="http://schemas.openxmlformats.org/officeDocument/2006/relationships/vmlDrawing" Target="../drawings/vmlDrawing2.vml"/><Relationship Id="rId16" Type="http://schemas.openxmlformats.org/officeDocument/2006/relationships/ctrlProp" Target="../ctrlProps/ctrlProp34.xml"/><Relationship Id="rId20" Type="http://schemas.openxmlformats.org/officeDocument/2006/relationships/ctrlProp" Target="../ctrlProps/ctrlProp38.x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24.xml"/><Relationship Id="rId11" Type="http://schemas.openxmlformats.org/officeDocument/2006/relationships/ctrlProp" Target="../ctrlProps/ctrlProp29.xml"/><Relationship Id="rId5" Type="http://schemas.openxmlformats.org/officeDocument/2006/relationships/ctrlProp" Target="../ctrlProps/ctrlProp23.xml"/><Relationship Id="rId15" Type="http://schemas.openxmlformats.org/officeDocument/2006/relationships/ctrlProp" Target="../ctrlProps/ctrlProp33.xml"/><Relationship Id="rId10" Type="http://schemas.openxmlformats.org/officeDocument/2006/relationships/ctrlProp" Target="../ctrlProps/ctrlProp28.xml"/><Relationship Id="rId19" Type="http://schemas.openxmlformats.org/officeDocument/2006/relationships/ctrlProp" Target="../ctrlProps/ctrlProp37.xml"/><Relationship Id="rId4" Type="http://schemas.openxmlformats.org/officeDocument/2006/relationships/ctrlProp" Target="../ctrlProps/ctrlProp22.xml"/><Relationship Id="rId9" Type="http://schemas.openxmlformats.org/officeDocument/2006/relationships/ctrlProp" Target="../ctrlProps/ctrlProp27.xml"/><Relationship Id="rId14" Type="http://schemas.openxmlformats.org/officeDocument/2006/relationships/ctrlProp" Target="../ctrlProps/ctrlProp32.xml"/><Relationship Id="rId22" Type="http://schemas.openxmlformats.org/officeDocument/2006/relationships/ctrlProp" Target="../ctrlProps/ctrlProp4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5.xml"/><Relationship Id="rId13" Type="http://schemas.openxmlformats.org/officeDocument/2006/relationships/ctrlProp" Target="../ctrlProps/ctrlProp50.xml"/><Relationship Id="rId18" Type="http://schemas.openxmlformats.org/officeDocument/2006/relationships/ctrlProp" Target="../ctrlProps/ctrlProp55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8.xml"/><Relationship Id="rId7" Type="http://schemas.openxmlformats.org/officeDocument/2006/relationships/ctrlProp" Target="../ctrlProps/ctrlProp44.xml"/><Relationship Id="rId12" Type="http://schemas.openxmlformats.org/officeDocument/2006/relationships/ctrlProp" Target="../ctrlProps/ctrlProp49.xml"/><Relationship Id="rId17" Type="http://schemas.openxmlformats.org/officeDocument/2006/relationships/ctrlProp" Target="../ctrlProps/ctrlProp5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53.xml"/><Relationship Id="rId20" Type="http://schemas.openxmlformats.org/officeDocument/2006/relationships/ctrlProp" Target="../ctrlProps/ctrlProp5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3.xml"/><Relationship Id="rId11" Type="http://schemas.openxmlformats.org/officeDocument/2006/relationships/ctrlProp" Target="../ctrlProps/ctrlProp48.xml"/><Relationship Id="rId5" Type="http://schemas.openxmlformats.org/officeDocument/2006/relationships/ctrlProp" Target="../ctrlProps/ctrlProp42.xml"/><Relationship Id="rId15" Type="http://schemas.openxmlformats.org/officeDocument/2006/relationships/ctrlProp" Target="../ctrlProps/ctrlProp52.xml"/><Relationship Id="rId23" Type="http://schemas.openxmlformats.org/officeDocument/2006/relationships/ctrlProp" Target="../ctrlProps/ctrlProp60.xml"/><Relationship Id="rId10" Type="http://schemas.openxmlformats.org/officeDocument/2006/relationships/ctrlProp" Target="../ctrlProps/ctrlProp47.xml"/><Relationship Id="rId19" Type="http://schemas.openxmlformats.org/officeDocument/2006/relationships/ctrlProp" Target="../ctrlProps/ctrlProp56.xml"/><Relationship Id="rId4" Type="http://schemas.openxmlformats.org/officeDocument/2006/relationships/ctrlProp" Target="../ctrlProps/ctrlProp41.xml"/><Relationship Id="rId9" Type="http://schemas.openxmlformats.org/officeDocument/2006/relationships/ctrlProp" Target="../ctrlProps/ctrlProp46.xml"/><Relationship Id="rId14" Type="http://schemas.openxmlformats.org/officeDocument/2006/relationships/ctrlProp" Target="../ctrlProps/ctrlProp51.xml"/><Relationship Id="rId22" Type="http://schemas.openxmlformats.org/officeDocument/2006/relationships/ctrlProp" Target="../ctrlProps/ctrlProp5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0AACC-F2A6-41FC-AFBE-338FA9B1E5F6}">
  <dimension ref="A1:O37"/>
  <sheetViews>
    <sheetView tabSelected="1" zoomScale="85" zoomScaleNormal="85" workbookViewId="0">
      <selection activeCell="A40" sqref="A40"/>
    </sheetView>
  </sheetViews>
  <sheetFormatPr baseColWidth="10" defaultRowHeight="14.25" x14ac:dyDescent="0.2"/>
  <cols>
    <col min="1" max="1" width="31.85546875" style="1" customWidth="1"/>
    <col min="2" max="2" width="9.85546875" style="1" customWidth="1"/>
    <col min="3" max="3" width="10.5703125" style="1" customWidth="1"/>
    <col min="4" max="4" width="11.42578125" style="1"/>
    <col min="5" max="5" width="38.42578125" style="1" customWidth="1"/>
    <col min="6" max="7" width="10.28515625" style="1" customWidth="1"/>
    <col min="8" max="8" width="11.42578125" style="1"/>
    <col min="9" max="9" width="22.42578125" style="1" customWidth="1"/>
    <col min="10" max="11" width="11.42578125" style="1"/>
    <col min="12" max="12" width="21" style="1" customWidth="1"/>
    <col min="13" max="16384" width="11.42578125" style="1"/>
  </cols>
  <sheetData>
    <row r="1" spans="1:15" ht="38.25" customHeight="1" x14ac:dyDescent="0.2">
      <c r="A1" s="44" t="s">
        <v>15</v>
      </c>
      <c r="B1" s="44"/>
      <c r="C1" s="16">
        <v>3</v>
      </c>
    </row>
    <row r="2" spans="1:15" ht="18" x14ac:dyDescent="0.25">
      <c r="A2" s="49" t="s">
        <v>13</v>
      </c>
      <c r="B2" s="49"/>
      <c r="C2" s="2">
        <f>250*C1</f>
        <v>750</v>
      </c>
    </row>
    <row r="3" spans="1:15" ht="18" x14ac:dyDescent="0.25">
      <c r="A3" s="49" t="s">
        <v>14</v>
      </c>
      <c r="B3" s="49"/>
      <c r="C3" s="41">
        <f>8.5*C1</f>
        <v>25.5</v>
      </c>
    </row>
    <row r="6" spans="1:15" ht="15" x14ac:dyDescent="0.25">
      <c r="A6" s="3" t="s">
        <v>7</v>
      </c>
      <c r="B6" s="24" t="s">
        <v>48</v>
      </c>
      <c r="C6" s="4">
        <f>SUM(C7:C16)</f>
        <v>0</v>
      </c>
      <c r="E6" s="5" t="s">
        <v>8</v>
      </c>
      <c r="F6" s="25" t="s">
        <v>49</v>
      </c>
      <c r="G6" s="6">
        <f>SUM(G7:G15)</f>
        <v>0</v>
      </c>
      <c r="I6" s="19" t="s">
        <v>11</v>
      </c>
      <c r="J6" s="18"/>
      <c r="L6" s="20" t="s">
        <v>46</v>
      </c>
      <c r="M6" s="21"/>
      <c r="N6" s="23" t="s">
        <v>36</v>
      </c>
      <c r="O6" s="22"/>
    </row>
    <row r="7" spans="1:15" x14ac:dyDescent="0.2">
      <c r="A7" s="42" t="s">
        <v>0</v>
      </c>
      <c r="B7" s="43"/>
      <c r="C7" s="8">
        <f>PRODUCT(D7/100,C$19)</f>
        <v>0</v>
      </c>
      <c r="D7" s="12">
        <v>0</v>
      </c>
      <c r="E7" s="42" t="s">
        <v>3</v>
      </c>
      <c r="F7" s="43"/>
      <c r="G7" s="8">
        <f t="shared" ref="G7:G15" si="0">PRODUCT(H7/100,G$19)</f>
        <v>0</v>
      </c>
      <c r="H7" s="12">
        <v>0</v>
      </c>
      <c r="I7" s="7"/>
      <c r="J7" s="8"/>
      <c r="L7" s="7" t="s">
        <v>35</v>
      </c>
      <c r="M7" s="1">
        <v>15</v>
      </c>
      <c r="N7" s="1">
        <v>884</v>
      </c>
      <c r="O7" s="8">
        <f>N7*M7/100</f>
        <v>132.6</v>
      </c>
    </row>
    <row r="8" spans="1:15" x14ac:dyDescent="0.2">
      <c r="A8" s="42" t="s">
        <v>6</v>
      </c>
      <c r="B8" s="43"/>
      <c r="C8" s="8">
        <f>PRODUCT(D8/100,C$19)</f>
        <v>0</v>
      </c>
      <c r="D8" s="12">
        <v>0</v>
      </c>
      <c r="E8" s="42" t="s">
        <v>1</v>
      </c>
      <c r="F8" s="43"/>
      <c r="G8" s="8">
        <f t="shared" si="0"/>
        <v>0</v>
      </c>
      <c r="H8" s="12">
        <v>0</v>
      </c>
      <c r="I8" s="7"/>
      <c r="J8" s="8"/>
      <c r="L8" s="7"/>
      <c r="O8" s="8">
        <f t="shared" ref="O8:O16" si="1">N8*M8/100</f>
        <v>0</v>
      </c>
    </row>
    <row r="9" spans="1:15" x14ac:dyDescent="0.2">
      <c r="A9" s="42" t="s">
        <v>5</v>
      </c>
      <c r="B9" s="43"/>
      <c r="C9" s="8">
        <f t="shared" ref="C9:C16" si="2">PRODUCT(D9/100,C$19)</f>
        <v>0</v>
      </c>
      <c r="D9" s="12">
        <v>0</v>
      </c>
      <c r="E9" s="42" t="s">
        <v>4</v>
      </c>
      <c r="F9" s="43"/>
      <c r="G9" s="8">
        <f t="shared" si="0"/>
        <v>0</v>
      </c>
      <c r="H9" s="12">
        <v>0</v>
      </c>
      <c r="I9" s="7"/>
      <c r="J9" s="8"/>
      <c r="L9" s="7"/>
      <c r="O9" s="8">
        <f t="shared" si="1"/>
        <v>0</v>
      </c>
    </row>
    <row r="10" spans="1:15" x14ac:dyDescent="0.2">
      <c r="A10" s="42" t="s">
        <v>16</v>
      </c>
      <c r="B10" s="43"/>
      <c r="C10" s="8">
        <f t="shared" si="2"/>
        <v>0</v>
      </c>
      <c r="D10" s="14">
        <v>0</v>
      </c>
      <c r="E10" s="42" t="s">
        <v>2</v>
      </c>
      <c r="F10" s="43"/>
      <c r="G10" s="8">
        <f t="shared" si="0"/>
        <v>0</v>
      </c>
      <c r="H10" s="12">
        <v>0</v>
      </c>
      <c r="I10" s="7"/>
      <c r="J10" s="8"/>
      <c r="L10" s="7"/>
      <c r="O10" s="8">
        <f t="shared" si="1"/>
        <v>0</v>
      </c>
    </row>
    <row r="11" spans="1:15" x14ac:dyDescent="0.2">
      <c r="A11" s="42" t="s">
        <v>17</v>
      </c>
      <c r="B11" s="43"/>
      <c r="C11" s="8">
        <f t="shared" si="2"/>
        <v>0</v>
      </c>
      <c r="D11" s="12">
        <v>0</v>
      </c>
      <c r="E11" s="42" t="s">
        <v>9</v>
      </c>
      <c r="F11" s="43"/>
      <c r="G11" s="8">
        <f t="shared" si="0"/>
        <v>0</v>
      </c>
      <c r="H11" s="12">
        <v>0</v>
      </c>
      <c r="I11" s="7"/>
      <c r="J11" s="8"/>
      <c r="L11" s="7"/>
      <c r="O11" s="8">
        <f t="shared" si="1"/>
        <v>0</v>
      </c>
    </row>
    <row r="12" spans="1:15" x14ac:dyDescent="0.2">
      <c r="A12" s="42" t="s">
        <v>18</v>
      </c>
      <c r="B12" s="43"/>
      <c r="C12" s="8">
        <f t="shared" si="2"/>
        <v>0</v>
      </c>
      <c r="D12" s="12">
        <v>0</v>
      </c>
      <c r="E12" s="42" t="s">
        <v>10</v>
      </c>
      <c r="F12" s="43"/>
      <c r="G12" s="8">
        <f t="shared" si="0"/>
        <v>0</v>
      </c>
      <c r="H12" s="12">
        <v>0</v>
      </c>
      <c r="I12" s="7"/>
      <c r="J12" s="8"/>
      <c r="L12" s="7"/>
      <c r="O12" s="8">
        <f t="shared" si="1"/>
        <v>0</v>
      </c>
    </row>
    <row r="13" spans="1:15" x14ac:dyDescent="0.2">
      <c r="A13" s="42" t="s">
        <v>19</v>
      </c>
      <c r="B13" s="43"/>
      <c r="C13" s="8">
        <f t="shared" si="2"/>
        <v>0</v>
      </c>
      <c r="D13" s="12">
        <v>0</v>
      </c>
      <c r="E13" s="42" t="s">
        <v>12</v>
      </c>
      <c r="F13" s="43"/>
      <c r="G13" s="8">
        <f t="shared" si="0"/>
        <v>0</v>
      </c>
      <c r="H13" s="12">
        <v>0</v>
      </c>
      <c r="I13" s="7"/>
      <c r="J13" s="8"/>
      <c r="L13" s="7"/>
      <c r="O13" s="8">
        <f t="shared" si="1"/>
        <v>0</v>
      </c>
    </row>
    <row r="14" spans="1:15" x14ac:dyDescent="0.2">
      <c r="A14" s="42" t="s">
        <v>21</v>
      </c>
      <c r="B14" s="43"/>
      <c r="C14" s="8">
        <f t="shared" si="2"/>
        <v>0</v>
      </c>
      <c r="D14" s="12">
        <v>0</v>
      </c>
      <c r="E14" s="42" t="s">
        <v>26</v>
      </c>
      <c r="F14" s="43"/>
      <c r="G14" s="8">
        <f t="shared" si="0"/>
        <v>0</v>
      </c>
      <c r="H14" s="12">
        <v>0</v>
      </c>
      <c r="I14" s="7"/>
      <c r="J14" s="8"/>
      <c r="L14" s="7"/>
      <c r="O14" s="8">
        <f t="shared" si="1"/>
        <v>0</v>
      </c>
    </row>
    <row r="15" spans="1:15" x14ac:dyDescent="0.2">
      <c r="A15" s="42" t="s">
        <v>22</v>
      </c>
      <c r="B15" s="43"/>
      <c r="C15" s="8">
        <f t="shared" si="2"/>
        <v>0</v>
      </c>
      <c r="D15" s="12">
        <v>0</v>
      </c>
      <c r="E15" s="42" t="s">
        <v>27</v>
      </c>
      <c r="F15" s="43"/>
      <c r="G15" s="8">
        <f t="shared" si="0"/>
        <v>0</v>
      </c>
      <c r="H15" s="12">
        <v>0</v>
      </c>
      <c r="I15" s="7"/>
      <c r="J15" s="8"/>
      <c r="L15" s="7"/>
      <c r="O15" s="8">
        <f t="shared" si="1"/>
        <v>0</v>
      </c>
    </row>
    <row r="16" spans="1:15" x14ac:dyDescent="0.2">
      <c r="A16" s="47" t="s">
        <v>23</v>
      </c>
      <c r="B16" s="48"/>
      <c r="C16" s="9">
        <f t="shared" si="2"/>
        <v>0</v>
      </c>
      <c r="D16" s="12">
        <v>0</v>
      </c>
      <c r="E16" s="10"/>
      <c r="F16" s="15"/>
      <c r="G16" s="9"/>
      <c r="I16" s="10"/>
      <c r="J16" s="9"/>
      <c r="L16" s="10"/>
      <c r="M16" s="15"/>
      <c r="N16" s="15"/>
      <c r="O16" s="9">
        <f t="shared" si="1"/>
        <v>0</v>
      </c>
    </row>
    <row r="17" spans="1:10" x14ac:dyDescent="0.2">
      <c r="A17" s="45" t="str">
        <f>IF(C18&lt;0.95*C19,"Hey! Da muss mehr Getreide rein!",IF(AND(C18&gt;0.95*C19,C18&lt;1.05*C19),"Hey! Genau die richtige Menge Getreide","Hey! Da ist zu viel Getreide drin!"))</f>
        <v>Hey! Da muss mehr Getreide rein!</v>
      </c>
      <c r="B17" s="45"/>
      <c r="E17" s="46" t="str">
        <f>IF(G18&lt;0.95*G19,"Hey! Da muss mehr Saatgut rein!",IF(AND(G18&gt;0.95*G19,G18&lt;1.05*G19),"Hey! Genau die richtige Menge Saatgut","Hey! Da ist zu viel Saatgut drin!"))</f>
        <v>Hey! Da muss mehr Saatgut rein!</v>
      </c>
      <c r="F17" s="46"/>
    </row>
    <row r="18" spans="1:10" x14ac:dyDescent="0.2">
      <c r="A18" s="13" t="s">
        <v>24</v>
      </c>
      <c r="B18" s="13"/>
      <c r="C18" s="1">
        <f>SUM(C7:C9)+0.9*SUM(C10:C16)</f>
        <v>0</v>
      </c>
      <c r="E18" s="13" t="s">
        <v>28</v>
      </c>
      <c r="F18" s="13"/>
      <c r="G18" s="1">
        <f>SUM(G7:G16)</f>
        <v>0</v>
      </c>
    </row>
    <row r="19" spans="1:10" x14ac:dyDescent="0.2">
      <c r="A19" s="13" t="s">
        <v>25</v>
      </c>
      <c r="B19" s="13"/>
      <c r="C19" s="1">
        <f>120*C1</f>
        <v>360</v>
      </c>
      <c r="E19" s="13" t="s">
        <v>29</v>
      </c>
      <c r="F19" s="13"/>
      <c r="G19" s="1">
        <f>100*C1</f>
        <v>300</v>
      </c>
    </row>
    <row r="20" spans="1:10" x14ac:dyDescent="0.2">
      <c r="A20" s="26" t="s">
        <v>20</v>
      </c>
    </row>
    <row r="22" spans="1:10" x14ac:dyDescent="0.2">
      <c r="B22" s="11"/>
    </row>
    <row r="25" spans="1:10" ht="18" x14ac:dyDescent="0.25">
      <c r="A25" s="35" t="s">
        <v>45</v>
      </c>
      <c r="B25" s="28"/>
      <c r="C25" s="28"/>
      <c r="D25" s="28"/>
      <c r="E25" s="28"/>
      <c r="F25" s="28"/>
      <c r="G25" s="28"/>
      <c r="H25" s="28"/>
      <c r="I25" s="28"/>
      <c r="J25" s="28"/>
    </row>
    <row r="26" spans="1:10" ht="15" x14ac:dyDescent="0.25">
      <c r="A26" s="3" t="s">
        <v>7</v>
      </c>
      <c r="B26" s="38" t="s">
        <v>30</v>
      </c>
      <c r="C26" s="39"/>
      <c r="D26" s="28"/>
      <c r="E26" s="5" t="s">
        <v>8</v>
      </c>
      <c r="F26" s="38" t="s">
        <v>30</v>
      </c>
      <c r="G26" s="39"/>
      <c r="H26" s="28"/>
      <c r="I26" s="28"/>
      <c r="J26" s="28"/>
    </row>
    <row r="27" spans="1:10" x14ac:dyDescent="0.2">
      <c r="A27" s="27" t="s">
        <v>0</v>
      </c>
      <c r="B27" s="28">
        <v>342</v>
      </c>
      <c r="C27" s="29">
        <f>PRODUCT(B27/100,C7)</f>
        <v>0</v>
      </c>
      <c r="D27" s="30"/>
      <c r="E27" s="27" t="s">
        <v>3</v>
      </c>
      <c r="F27" s="28">
        <v>480</v>
      </c>
      <c r="G27" s="29">
        <f t="shared" ref="G27:G35" si="3">PRODUCT(F27/100,G7)</f>
        <v>0</v>
      </c>
      <c r="H27" s="28"/>
      <c r="I27" s="28"/>
      <c r="J27" s="28"/>
    </row>
    <row r="28" spans="1:10" x14ac:dyDescent="0.2">
      <c r="A28" s="27" t="s">
        <v>6</v>
      </c>
      <c r="B28" s="28">
        <v>300</v>
      </c>
      <c r="C28" s="29">
        <f t="shared" ref="C28:C36" si="4">PRODUCT(B28/100,C8)</f>
        <v>0</v>
      </c>
      <c r="D28" s="30"/>
      <c r="E28" s="27" t="s">
        <v>1</v>
      </c>
      <c r="F28" s="28">
        <v>572</v>
      </c>
      <c r="G28" s="29">
        <f t="shared" si="3"/>
        <v>0</v>
      </c>
      <c r="H28" s="28"/>
      <c r="I28" s="28"/>
      <c r="J28" s="28"/>
    </row>
    <row r="29" spans="1:10" x14ac:dyDescent="0.2">
      <c r="A29" s="27" t="s">
        <v>5</v>
      </c>
      <c r="B29" s="28">
        <v>309</v>
      </c>
      <c r="C29" s="29">
        <f t="shared" si="4"/>
        <v>0</v>
      </c>
      <c r="D29" s="30"/>
      <c r="E29" s="27" t="s">
        <v>4</v>
      </c>
      <c r="F29" s="28">
        <v>565</v>
      </c>
      <c r="G29" s="29">
        <f t="shared" si="3"/>
        <v>0</v>
      </c>
      <c r="H29" s="28"/>
      <c r="I29" s="28"/>
      <c r="J29" s="28"/>
    </row>
    <row r="30" spans="1:10" x14ac:dyDescent="0.2">
      <c r="A30" s="27" t="s">
        <v>16</v>
      </c>
      <c r="B30" s="28">
        <v>342</v>
      </c>
      <c r="C30" s="29">
        <f t="shared" si="4"/>
        <v>0</v>
      </c>
      <c r="D30" s="31"/>
      <c r="E30" s="27" t="s">
        <v>2</v>
      </c>
      <c r="F30" s="28">
        <v>450</v>
      </c>
      <c r="G30" s="29">
        <f t="shared" si="3"/>
        <v>0</v>
      </c>
      <c r="H30" s="28"/>
      <c r="I30" s="28"/>
      <c r="J30" s="28"/>
    </row>
    <row r="31" spans="1:10" x14ac:dyDescent="0.2">
      <c r="A31" s="27" t="s">
        <v>17</v>
      </c>
      <c r="B31" s="28">
        <v>345</v>
      </c>
      <c r="C31" s="29">
        <f t="shared" si="4"/>
        <v>0</v>
      </c>
      <c r="D31" s="30"/>
      <c r="E31" s="27" t="s">
        <v>9</v>
      </c>
      <c r="F31" s="28">
        <v>486</v>
      </c>
      <c r="G31" s="29">
        <f t="shared" si="3"/>
        <v>0</v>
      </c>
      <c r="H31" s="28"/>
      <c r="I31" s="28"/>
      <c r="J31" s="28"/>
    </row>
    <row r="32" spans="1:10" x14ac:dyDescent="0.2">
      <c r="A32" s="27" t="s">
        <v>18</v>
      </c>
      <c r="B32" s="28">
        <v>337</v>
      </c>
      <c r="C32" s="29">
        <f t="shared" si="4"/>
        <v>0</v>
      </c>
      <c r="D32" s="30"/>
      <c r="E32" s="27" t="s">
        <v>10</v>
      </c>
      <c r="F32" s="28">
        <v>390</v>
      </c>
      <c r="G32" s="29">
        <f t="shared" si="3"/>
        <v>0</v>
      </c>
      <c r="H32" s="28"/>
      <c r="I32" s="28"/>
      <c r="J32" s="28"/>
    </row>
    <row r="33" spans="1:10" x14ac:dyDescent="0.2">
      <c r="A33" s="27" t="s">
        <v>19</v>
      </c>
      <c r="B33" s="28">
        <v>326</v>
      </c>
      <c r="C33" s="29">
        <f t="shared" si="4"/>
        <v>0</v>
      </c>
      <c r="D33" s="30"/>
      <c r="E33" s="27" t="s">
        <v>12</v>
      </c>
      <c r="F33" s="28">
        <v>375</v>
      </c>
      <c r="G33" s="29">
        <f t="shared" si="3"/>
        <v>0</v>
      </c>
      <c r="H33" s="28"/>
      <c r="I33" s="28"/>
      <c r="J33" s="28"/>
    </row>
    <row r="34" spans="1:10" x14ac:dyDescent="0.2">
      <c r="A34" s="27" t="s">
        <v>21</v>
      </c>
      <c r="B34" s="28">
        <v>288</v>
      </c>
      <c r="C34" s="29">
        <f t="shared" si="4"/>
        <v>0</v>
      </c>
      <c r="D34" s="30"/>
      <c r="E34" s="27" t="s">
        <v>26</v>
      </c>
      <c r="F34" s="28">
        <v>193</v>
      </c>
      <c r="G34" s="29">
        <f t="shared" si="3"/>
        <v>0</v>
      </c>
      <c r="H34" s="28"/>
      <c r="I34" s="28"/>
      <c r="J34" s="28"/>
    </row>
    <row r="35" spans="1:10" x14ac:dyDescent="0.2">
      <c r="A35" s="27" t="s">
        <v>22</v>
      </c>
      <c r="B35" s="28">
        <v>281</v>
      </c>
      <c r="C35" s="29">
        <f t="shared" si="4"/>
        <v>0</v>
      </c>
      <c r="D35" s="30"/>
      <c r="E35" s="27" t="s">
        <v>27</v>
      </c>
      <c r="F35" s="28">
        <v>385</v>
      </c>
      <c r="G35" s="29">
        <f t="shared" si="3"/>
        <v>0</v>
      </c>
      <c r="H35" s="28"/>
      <c r="I35" s="28"/>
      <c r="J35" s="28"/>
    </row>
    <row r="36" spans="1:10" ht="18" x14ac:dyDescent="0.25">
      <c r="A36" s="32" t="s">
        <v>23</v>
      </c>
      <c r="B36" s="33">
        <v>354</v>
      </c>
      <c r="C36" s="34">
        <f t="shared" si="4"/>
        <v>0</v>
      </c>
      <c r="D36" s="30"/>
      <c r="E36" s="32"/>
      <c r="F36" s="33"/>
      <c r="G36" s="40"/>
      <c r="H36" s="28"/>
      <c r="I36" s="35" t="s">
        <v>37</v>
      </c>
      <c r="J36" s="36">
        <f>C37+G37+SUM(O7:O16)</f>
        <v>132.6</v>
      </c>
    </row>
    <row r="37" spans="1:10" ht="18" x14ac:dyDescent="0.25">
      <c r="A37" s="28"/>
      <c r="B37" s="28"/>
      <c r="C37" s="37">
        <f>SUM(C27:C36)</f>
        <v>0</v>
      </c>
      <c r="D37" s="28"/>
      <c r="E37" s="28"/>
      <c r="F37" s="28"/>
      <c r="G37" s="37">
        <f>SUM(G26:G35)</f>
        <v>0</v>
      </c>
      <c r="H37" s="28"/>
      <c r="I37" s="35" t="s">
        <v>38</v>
      </c>
      <c r="J37" s="35">
        <f>J36/C1</f>
        <v>44.199999999999996</v>
      </c>
    </row>
  </sheetData>
  <mergeCells count="24">
    <mergeCell ref="A17:B17"/>
    <mergeCell ref="E17:F17"/>
    <mergeCell ref="A16:B16"/>
    <mergeCell ref="A2:B2"/>
    <mergeCell ref="A3:B3"/>
    <mergeCell ref="A7:B7"/>
    <mergeCell ref="A8:B8"/>
    <mergeCell ref="A9:B9"/>
    <mergeCell ref="A10:B10"/>
    <mergeCell ref="A11:B11"/>
    <mergeCell ref="A12:B12"/>
    <mergeCell ref="E12:F12"/>
    <mergeCell ref="E13:F13"/>
    <mergeCell ref="E14:F14"/>
    <mergeCell ref="E15:F15"/>
    <mergeCell ref="E11:F11"/>
    <mergeCell ref="A13:B13"/>
    <mergeCell ref="A14:B14"/>
    <mergeCell ref="A15:B15"/>
    <mergeCell ref="A1:B1"/>
    <mergeCell ref="E7:F7"/>
    <mergeCell ref="E8:F8"/>
    <mergeCell ref="E9:F9"/>
    <mergeCell ref="E10:F10"/>
  </mergeCells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4" name="Spinner 3">
              <controlPr defaultSize="0" autoPict="0">
                <anchor moveWithCells="1" sizeWithCells="1">
                  <from>
                    <xdr:col>0</xdr:col>
                    <xdr:colOff>1590675</xdr:colOff>
                    <xdr:row>0</xdr:row>
                    <xdr:rowOff>38100</xdr:rowOff>
                  </from>
                  <to>
                    <xdr:col>0</xdr:col>
                    <xdr:colOff>2114550</xdr:colOff>
                    <xdr:row>0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" r:id="rId5" name="Scroll Bar 1">
              <controlPr defaultSize="0" autoPict="0">
                <anchor moveWithCells="1">
                  <from>
                    <xdr:col>0</xdr:col>
                    <xdr:colOff>1028700</xdr:colOff>
                    <xdr:row>6</xdr:row>
                    <xdr:rowOff>19050</xdr:rowOff>
                  </from>
                  <to>
                    <xdr:col>1</xdr:col>
                    <xdr:colOff>638175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6" name="Scroll Bar 2">
              <controlPr defaultSize="0" autoPict="0">
                <anchor moveWithCells="1">
                  <from>
                    <xdr:col>0</xdr:col>
                    <xdr:colOff>1028700</xdr:colOff>
                    <xdr:row>7</xdr:row>
                    <xdr:rowOff>19050</xdr:rowOff>
                  </from>
                  <to>
                    <xdr:col>1</xdr:col>
                    <xdr:colOff>638175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Scroll Bar 4">
              <controlPr defaultSize="0" autoPict="0">
                <anchor moveWithCells="1">
                  <from>
                    <xdr:col>0</xdr:col>
                    <xdr:colOff>1028700</xdr:colOff>
                    <xdr:row>8</xdr:row>
                    <xdr:rowOff>19050</xdr:rowOff>
                  </from>
                  <to>
                    <xdr:col>1</xdr:col>
                    <xdr:colOff>638175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Scroll Bar 5">
              <controlPr defaultSize="0" autoPict="0">
                <anchor moveWithCells="1">
                  <from>
                    <xdr:col>0</xdr:col>
                    <xdr:colOff>1028700</xdr:colOff>
                    <xdr:row>9</xdr:row>
                    <xdr:rowOff>19050</xdr:rowOff>
                  </from>
                  <to>
                    <xdr:col>1</xdr:col>
                    <xdr:colOff>638175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Scroll Bar 6">
              <controlPr defaultSize="0" autoPict="0">
                <anchor moveWithCells="1">
                  <from>
                    <xdr:col>0</xdr:col>
                    <xdr:colOff>1028700</xdr:colOff>
                    <xdr:row>10</xdr:row>
                    <xdr:rowOff>19050</xdr:rowOff>
                  </from>
                  <to>
                    <xdr:col>1</xdr:col>
                    <xdr:colOff>638175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Scroll Bar 7">
              <controlPr defaultSize="0" autoPict="0">
                <anchor moveWithCells="1">
                  <from>
                    <xdr:col>0</xdr:col>
                    <xdr:colOff>1028700</xdr:colOff>
                    <xdr:row>11</xdr:row>
                    <xdr:rowOff>19050</xdr:rowOff>
                  </from>
                  <to>
                    <xdr:col>1</xdr:col>
                    <xdr:colOff>638175</xdr:colOff>
                    <xdr:row>11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Scroll Bar 8">
              <controlPr defaultSize="0" autoPict="0">
                <anchor moveWithCells="1">
                  <from>
                    <xdr:col>0</xdr:col>
                    <xdr:colOff>1028700</xdr:colOff>
                    <xdr:row>12</xdr:row>
                    <xdr:rowOff>19050</xdr:rowOff>
                  </from>
                  <to>
                    <xdr:col>1</xdr:col>
                    <xdr:colOff>638175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Scroll Bar 9">
              <controlPr defaultSize="0" autoPict="0">
                <anchor moveWithCells="1">
                  <from>
                    <xdr:col>0</xdr:col>
                    <xdr:colOff>1028700</xdr:colOff>
                    <xdr:row>13</xdr:row>
                    <xdr:rowOff>19050</xdr:rowOff>
                  </from>
                  <to>
                    <xdr:col>1</xdr:col>
                    <xdr:colOff>638175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Scroll Bar 10">
              <controlPr defaultSize="0" autoPict="0">
                <anchor moveWithCells="1">
                  <from>
                    <xdr:col>0</xdr:col>
                    <xdr:colOff>1028700</xdr:colOff>
                    <xdr:row>14</xdr:row>
                    <xdr:rowOff>19050</xdr:rowOff>
                  </from>
                  <to>
                    <xdr:col>1</xdr:col>
                    <xdr:colOff>638175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Scroll Bar 11">
              <controlPr defaultSize="0" autoPict="0">
                <anchor moveWithCells="1">
                  <from>
                    <xdr:col>0</xdr:col>
                    <xdr:colOff>1028700</xdr:colOff>
                    <xdr:row>15</xdr:row>
                    <xdr:rowOff>19050</xdr:rowOff>
                  </from>
                  <to>
                    <xdr:col>1</xdr:col>
                    <xdr:colOff>638175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Scroll Bar 12">
              <controlPr defaultSize="0" autoPict="0">
                <anchor moveWithCells="1">
                  <from>
                    <xdr:col>4</xdr:col>
                    <xdr:colOff>1638300</xdr:colOff>
                    <xdr:row>6</xdr:row>
                    <xdr:rowOff>19050</xdr:rowOff>
                  </from>
                  <to>
                    <xdr:col>5</xdr:col>
                    <xdr:colOff>666750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Scroll Bar 13">
              <controlPr defaultSize="0" autoPict="0">
                <anchor moveWithCells="1">
                  <from>
                    <xdr:col>4</xdr:col>
                    <xdr:colOff>1638300</xdr:colOff>
                    <xdr:row>7</xdr:row>
                    <xdr:rowOff>19050</xdr:rowOff>
                  </from>
                  <to>
                    <xdr:col>5</xdr:col>
                    <xdr:colOff>666750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Scroll Bar 14">
              <controlPr defaultSize="0" autoPict="0">
                <anchor moveWithCells="1">
                  <from>
                    <xdr:col>4</xdr:col>
                    <xdr:colOff>1638300</xdr:colOff>
                    <xdr:row>8</xdr:row>
                    <xdr:rowOff>19050</xdr:rowOff>
                  </from>
                  <to>
                    <xdr:col>5</xdr:col>
                    <xdr:colOff>666750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Scroll Bar 15">
              <controlPr defaultSize="0" autoPict="0">
                <anchor moveWithCells="1">
                  <from>
                    <xdr:col>4</xdr:col>
                    <xdr:colOff>1638300</xdr:colOff>
                    <xdr:row>9</xdr:row>
                    <xdr:rowOff>19050</xdr:rowOff>
                  </from>
                  <to>
                    <xdr:col>5</xdr:col>
                    <xdr:colOff>666750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Scroll Bar 16">
              <controlPr defaultSize="0" autoPict="0">
                <anchor moveWithCells="1">
                  <from>
                    <xdr:col>4</xdr:col>
                    <xdr:colOff>1638300</xdr:colOff>
                    <xdr:row>10</xdr:row>
                    <xdr:rowOff>9525</xdr:rowOff>
                  </from>
                  <to>
                    <xdr:col>5</xdr:col>
                    <xdr:colOff>666750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Scroll Bar 17">
              <controlPr defaultSize="0" autoPict="0">
                <anchor moveWithCells="1">
                  <from>
                    <xdr:col>4</xdr:col>
                    <xdr:colOff>1638300</xdr:colOff>
                    <xdr:row>11</xdr:row>
                    <xdr:rowOff>9525</xdr:rowOff>
                  </from>
                  <to>
                    <xdr:col>5</xdr:col>
                    <xdr:colOff>666750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Scroll Bar 18">
              <controlPr defaultSize="0" autoPict="0">
                <anchor moveWithCells="1">
                  <from>
                    <xdr:col>4</xdr:col>
                    <xdr:colOff>1638300</xdr:colOff>
                    <xdr:row>12</xdr:row>
                    <xdr:rowOff>9525</xdr:rowOff>
                  </from>
                  <to>
                    <xdr:col>5</xdr:col>
                    <xdr:colOff>666750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Scroll Bar 19">
              <controlPr defaultSize="0" autoPict="0">
                <anchor moveWithCells="1">
                  <from>
                    <xdr:col>4</xdr:col>
                    <xdr:colOff>1638300</xdr:colOff>
                    <xdr:row>13</xdr:row>
                    <xdr:rowOff>9525</xdr:rowOff>
                  </from>
                  <to>
                    <xdr:col>5</xdr:col>
                    <xdr:colOff>666750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Scroll Bar 20">
              <controlPr defaultSize="0" autoPict="0">
                <anchor moveWithCells="1">
                  <from>
                    <xdr:col>4</xdr:col>
                    <xdr:colOff>1638300</xdr:colOff>
                    <xdr:row>14</xdr:row>
                    <xdr:rowOff>9525</xdr:rowOff>
                  </from>
                  <to>
                    <xdr:col>5</xdr:col>
                    <xdr:colOff>666750</xdr:colOff>
                    <xdr:row>14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7EFBE-A5C3-4472-9716-ECEFCF862DE0}">
  <dimension ref="A1:O37"/>
  <sheetViews>
    <sheetView zoomScale="85" zoomScaleNormal="85" workbookViewId="0">
      <selection activeCell="F34" sqref="F34"/>
    </sheetView>
  </sheetViews>
  <sheetFormatPr baseColWidth="10" defaultRowHeight="14.25" x14ac:dyDescent="0.2"/>
  <cols>
    <col min="1" max="1" width="31.85546875" style="1" customWidth="1"/>
    <col min="2" max="2" width="9.85546875" style="1" customWidth="1"/>
    <col min="3" max="3" width="10.5703125" style="1" customWidth="1"/>
    <col min="4" max="4" width="11.42578125" style="1"/>
    <col min="5" max="5" width="38.42578125" style="1" customWidth="1"/>
    <col min="6" max="7" width="10.28515625" style="1" customWidth="1"/>
    <col min="8" max="8" width="11.42578125" style="1"/>
    <col min="9" max="9" width="18.28515625" style="1" customWidth="1"/>
    <col min="10" max="11" width="11.42578125" style="1"/>
    <col min="12" max="12" width="21" style="1" customWidth="1"/>
    <col min="13" max="16384" width="11.42578125" style="1"/>
  </cols>
  <sheetData>
    <row r="1" spans="1:15" ht="38.25" customHeight="1" x14ac:dyDescent="0.2">
      <c r="A1" s="44" t="s">
        <v>15</v>
      </c>
      <c r="B1" s="44"/>
      <c r="C1" s="16">
        <v>3</v>
      </c>
    </row>
    <row r="2" spans="1:15" ht="18" x14ac:dyDescent="0.25">
      <c r="A2" s="49" t="s">
        <v>13</v>
      </c>
      <c r="B2" s="49"/>
      <c r="C2" s="2">
        <f>250*C1</f>
        <v>750</v>
      </c>
    </row>
    <row r="3" spans="1:15" ht="18" x14ac:dyDescent="0.25">
      <c r="A3" s="49" t="s">
        <v>14</v>
      </c>
      <c r="B3" s="49"/>
      <c r="C3" s="41">
        <f>8.5*C1</f>
        <v>25.5</v>
      </c>
    </row>
    <row r="6" spans="1:15" ht="15" x14ac:dyDescent="0.25">
      <c r="A6" s="3" t="s">
        <v>7</v>
      </c>
      <c r="B6" s="24" t="s">
        <v>48</v>
      </c>
      <c r="C6" s="4">
        <f>SUM(C7:C16)</f>
        <v>374</v>
      </c>
      <c r="E6" s="5" t="s">
        <v>8</v>
      </c>
      <c r="F6" s="17"/>
      <c r="G6" s="6"/>
      <c r="I6" s="19" t="s">
        <v>11</v>
      </c>
      <c r="J6" s="18"/>
      <c r="L6" s="20" t="s">
        <v>46</v>
      </c>
      <c r="M6" s="21"/>
      <c r="N6" s="23" t="s">
        <v>36</v>
      </c>
      <c r="O6" s="22"/>
    </row>
    <row r="7" spans="1:15" x14ac:dyDescent="0.2">
      <c r="A7" s="42" t="s">
        <v>0</v>
      </c>
      <c r="B7" s="43"/>
      <c r="C7" s="8">
        <f>PRODUCT(D7/100,C$19)</f>
        <v>0</v>
      </c>
      <c r="D7" s="12">
        <v>0</v>
      </c>
      <c r="E7" s="42" t="s">
        <v>3</v>
      </c>
      <c r="F7" s="43"/>
      <c r="G7" s="8">
        <v>100</v>
      </c>
      <c r="H7" s="12">
        <v>0</v>
      </c>
      <c r="I7" s="7" t="s">
        <v>31</v>
      </c>
      <c r="J7" s="8">
        <v>2</v>
      </c>
      <c r="L7" s="7" t="s">
        <v>35</v>
      </c>
      <c r="M7" s="1">
        <v>15</v>
      </c>
      <c r="N7" s="1">
        <v>884</v>
      </c>
      <c r="O7" s="8">
        <f>N7*M7/100</f>
        <v>132.6</v>
      </c>
    </row>
    <row r="8" spans="1:15" x14ac:dyDescent="0.2">
      <c r="A8" s="42" t="s">
        <v>6</v>
      </c>
      <c r="B8" s="43"/>
      <c r="C8" s="8">
        <f>PRODUCT(D8/100,C$19)</f>
        <v>0</v>
      </c>
      <c r="D8" s="12">
        <v>0</v>
      </c>
      <c r="E8" s="42" t="s">
        <v>1</v>
      </c>
      <c r="F8" s="43"/>
      <c r="G8" s="8">
        <v>33</v>
      </c>
      <c r="H8" s="12">
        <v>0</v>
      </c>
      <c r="I8" s="7" t="s">
        <v>32</v>
      </c>
      <c r="J8" s="8">
        <v>1.9</v>
      </c>
      <c r="L8" s="7"/>
      <c r="O8" s="8">
        <f t="shared" ref="O8:O16" si="0">N8*M8/100</f>
        <v>0</v>
      </c>
    </row>
    <row r="9" spans="1:15" x14ac:dyDescent="0.2">
      <c r="A9" s="42" t="s">
        <v>5</v>
      </c>
      <c r="B9" s="43"/>
      <c r="C9" s="8">
        <v>234</v>
      </c>
      <c r="D9" s="12">
        <v>0</v>
      </c>
      <c r="E9" s="42" t="s">
        <v>4</v>
      </c>
      <c r="F9" s="43"/>
      <c r="G9" s="8">
        <v>39</v>
      </c>
      <c r="H9" s="12">
        <v>0</v>
      </c>
      <c r="I9" s="7" t="s">
        <v>33</v>
      </c>
      <c r="J9" s="8">
        <v>0.6</v>
      </c>
      <c r="L9" s="7"/>
      <c r="O9" s="8">
        <f t="shared" si="0"/>
        <v>0</v>
      </c>
    </row>
    <row r="10" spans="1:15" x14ac:dyDescent="0.2">
      <c r="A10" s="42" t="s">
        <v>16</v>
      </c>
      <c r="B10" s="43"/>
      <c r="C10" s="8">
        <f t="shared" ref="C10:C14" si="1">PRODUCT(D10/100,C$19)</f>
        <v>0</v>
      </c>
      <c r="D10" s="14">
        <v>0</v>
      </c>
      <c r="E10" s="42" t="s">
        <v>2</v>
      </c>
      <c r="F10" s="43"/>
      <c r="G10" s="8">
        <v>53</v>
      </c>
      <c r="H10" s="12">
        <v>0</v>
      </c>
      <c r="I10" s="7" t="s">
        <v>34</v>
      </c>
      <c r="J10" s="8">
        <v>0.1</v>
      </c>
      <c r="L10" s="7"/>
      <c r="O10" s="8">
        <f t="shared" si="0"/>
        <v>0</v>
      </c>
    </row>
    <row r="11" spans="1:15" x14ac:dyDescent="0.2">
      <c r="A11" s="42" t="s">
        <v>17</v>
      </c>
      <c r="B11" s="43"/>
      <c r="C11" s="8">
        <f t="shared" si="1"/>
        <v>0</v>
      </c>
      <c r="D11" s="12">
        <v>0</v>
      </c>
      <c r="E11" s="42" t="s">
        <v>9</v>
      </c>
      <c r="F11" s="43"/>
      <c r="G11" s="8">
        <v>82</v>
      </c>
      <c r="H11" s="12">
        <v>0</v>
      </c>
      <c r="I11" s="7"/>
      <c r="J11" s="8"/>
      <c r="L11" s="7"/>
      <c r="O11" s="8">
        <f t="shared" si="0"/>
        <v>0</v>
      </c>
    </row>
    <row r="12" spans="1:15" x14ac:dyDescent="0.2">
      <c r="A12" s="42" t="s">
        <v>18</v>
      </c>
      <c r="B12" s="43"/>
      <c r="C12" s="8">
        <f t="shared" si="1"/>
        <v>0</v>
      </c>
      <c r="D12" s="12">
        <v>0</v>
      </c>
      <c r="E12" s="42" t="s">
        <v>10</v>
      </c>
      <c r="F12" s="43"/>
      <c r="G12" s="8">
        <f t="shared" ref="G12:G15" si="2">PRODUCT(H12/100,G$19)</f>
        <v>0</v>
      </c>
      <c r="H12" s="12">
        <v>0</v>
      </c>
      <c r="I12" s="7"/>
      <c r="J12" s="8"/>
      <c r="L12" s="7"/>
      <c r="O12" s="8">
        <f t="shared" si="0"/>
        <v>0</v>
      </c>
    </row>
    <row r="13" spans="1:15" x14ac:dyDescent="0.2">
      <c r="A13" s="42" t="s">
        <v>19</v>
      </c>
      <c r="B13" s="43"/>
      <c r="C13" s="8">
        <f t="shared" si="1"/>
        <v>0</v>
      </c>
      <c r="D13" s="12">
        <v>0</v>
      </c>
      <c r="E13" s="42" t="s">
        <v>12</v>
      </c>
      <c r="F13" s="43"/>
      <c r="G13" s="8">
        <f t="shared" si="2"/>
        <v>0</v>
      </c>
      <c r="H13" s="12">
        <v>0</v>
      </c>
      <c r="I13" s="7"/>
      <c r="J13" s="8"/>
      <c r="L13" s="7"/>
      <c r="O13" s="8">
        <f t="shared" si="0"/>
        <v>0</v>
      </c>
    </row>
    <row r="14" spans="1:15" x14ac:dyDescent="0.2">
      <c r="A14" s="42" t="s">
        <v>21</v>
      </c>
      <c r="B14" s="43"/>
      <c r="C14" s="8">
        <f t="shared" si="1"/>
        <v>0</v>
      </c>
      <c r="D14" s="12">
        <v>0</v>
      </c>
      <c r="E14" s="42" t="s">
        <v>26</v>
      </c>
      <c r="F14" s="43"/>
      <c r="G14" s="8">
        <f t="shared" si="2"/>
        <v>0</v>
      </c>
      <c r="H14" s="12">
        <v>0</v>
      </c>
      <c r="I14" s="7"/>
      <c r="J14" s="8"/>
      <c r="L14" s="7"/>
      <c r="O14" s="8">
        <f t="shared" si="0"/>
        <v>0</v>
      </c>
    </row>
    <row r="15" spans="1:15" x14ac:dyDescent="0.2">
      <c r="A15" s="42" t="s">
        <v>22</v>
      </c>
      <c r="B15" s="43"/>
      <c r="C15" s="8">
        <v>61</v>
      </c>
      <c r="D15" s="12">
        <v>0</v>
      </c>
      <c r="E15" s="42" t="s">
        <v>27</v>
      </c>
      <c r="F15" s="43"/>
      <c r="G15" s="8">
        <f t="shared" si="2"/>
        <v>0</v>
      </c>
      <c r="H15" s="12">
        <v>0</v>
      </c>
      <c r="I15" s="7"/>
      <c r="J15" s="8"/>
      <c r="L15" s="7"/>
      <c r="O15" s="8">
        <f t="shared" si="0"/>
        <v>0</v>
      </c>
    </row>
    <row r="16" spans="1:15" x14ac:dyDescent="0.2">
      <c r="A16" s="47" t="s">
        <v>23</v>
      </c>
      <c r="B16" s="48"/>
      <c r="C16" s="9">
        <v>79</v>
      </c>
      <c r="D16" s="12">
        <v>0</v>
      </c>
      <c r="E16" s="10"/>
      <c r="F16" s="15"/>
      <c r="G16" s="9"/>
      <c r="I16" s="10"/>
      <c r="J16" s="9"/>
      <c r="L16" s="10"/>
      <c r="M16" s="15"/>
      <c r="N16" s="15"/>
      <c r="O16" s="9">
        <f t="shared" si="0"/>
        <v>0</v>
      </c>
    </row>
    <row r="17" spans="1:10" x14ac:dyDescent="0.2">
      <c r="A17" s="45" t="str">
        <f>IF(C18&lt;0.95*C19,"Hey! Da muss mehr Getreide rein!",IF(AND(C18&gt;0.95*C19,C18&lt;1.05*C19),"Hey! Genau die richtige Menge Getreide","Hey! Da ist zu viel Getreide drin!"))</f>
        <v>Hey! Genau die richtige Menge Getreide</v>
      </c>
      <c r="B17" s="45"/>
      <c r="E17" s="46" t="str">
        <f>IF(G18&lt;0.95*G19,"Hey! Da muss mehr Saatgut rein!",IF(AND(G18&gt;0.95*G19,G18&lt;1.05*G19),"Hey! Genau die richtige Menge Saatgut","Hey! Da ist zu viel Saatgut drin!"))</f>
        <v>Hey! Genau die richtige Menge Saatgut</v>
      </c>
      <c r="F17" s="46"/>
    </row>
    <row r="18" spans="1:10" x14ac:dyDescent="0.2">
      <c r="A18" s="13" t="s">
        <v>24</v>
      </c>
      <c r="B18" s="13"/>
      <c r="C18" s="1">
        <f>SUM(C7:C9)+0.9*SUM(C10:C16)</f>
        <v>360</v>
      </c>
      <c r="E18" s="13" t="s">
        <v>28</v>
      </c>
      <c r="F18" s="13"/>
      <c r="G18" s="1">
        <f>SUM(G7:G15)</f>
        <v>307</v>
      </c>
    </row>
    <row r="19" spans="1:10" x14ac:dyDescent="0.2">
      <c r="A19" s="13" t="s">
        <v>25</v>
      </c>
      <c r="B19" s="13"/>
      <c r="C19" s="1">
        <f>120*C1</f>
        <v>360</v>
      </c>
      <c r="E19" s="13" t="s">
        <v>29</v>
      </c>
      <c r="F19" s="13"/>
      <c r="G19" s="1">
        <f>100*C1</f>
        <v>300</v>
      </c>
    </row>
    <row r="20" spans="1:10" x14ac:dyDescent="0.2">
      <c r="A20" s="26" t="s">
        <v>20</v>
      </c>
    </row>
    <row r="22" spans="1:10" x14ac:dyDescent="0.2">
      <c r="B22" s="11"/>
    </row>
    <row r="25" spans="1:10" ht="18" x14ac:dyDescent="0.25">
      <c r="A25" s="35" t="s">
        <v>45</v>
      </c>
      <c r="B25" s="28"/>
      <c r="C25" s="28"/>
      <c r="D25" s="28"/>
      <c r="E25" s="28"/>
      <c r="F25" s="28"/>
      <c r="G25" s="28"/>
      <c r="H25" s="28"/>
      <c r="I25" s="28"/>
      <c r="J25" s="28"/>
    </row>
    <row r="26" spans="1:10" ht="15" x14ac:dyDescent="0.25">
      <c r="A26" s="3" t="s">
        <v>7</v>
      </c>
      <c r="B26" s="38" t="s">
        <v>30</v>
      </c>
      <c r="C26" s="39"/>
      <c r="D26" s="28"/>
      <c r="E26" s="5" t="s">
        <v>8</v>
      </c>
      <c r="F26" s="38" t="s">
        <v>30</v>
      </c>
      <c r="G26" s="39"/>
      <c r="H26" s="28"/>
      <c r="I26" s="28"/>
      <c r="J26" s="28"/>
    </row>
    <row r="27" spans="1:10" x14ac:dyDescent="0.2">
      <c r="A27" s="27" t="s">
        <v>0</v>
      </c>
      <c r="B27" s="28">
        <v>342</v>
      </c>
      <c r="C27" s="29">
        <f>PRODUCT(B27/100,C7)</f>
        <v>0</v>
      </c>
      <c r="D27" s="30"/>
      <c r="E27" s="27" t="s">
        <v>3</v>
      </c>
      <c r="F27" s="28">
        <v>480</v>
      </c>
      <c r="G27" s="29">
        <f t="shared" ref="G27:G35" si="3">PRODUCT(F27/100,G7)</f>
        <v>480</v>
      </c>
      <c r="H27" s="28"/>
      <c r="I27" s="28"/>
      <c r="J27" s="28"/>
    </row>
    <row r="28" spans="1:10" x14ac:dyDescent="0.2">
      <c r="A28" s="27" t="s">
        <v>6</v>
      </c>
      <c r="B28" s="28">
        <v>300</v>
      </c>
      <c r="C28" s="29">
        <f t="shared" ref="C28:C36" si="4">PRODUCT(B28/100,C8)</f>
        <v>0</v>
      </c>
      <c r="D28" s="30"/>
      <c r="E28" s="27" t="s">
        <v>1</v>
      </c>
      <c r="F28" s="28">
        <v>572</v>
      </c>
      <c r="G28" s="29">
        <f t="shared" si="3"/>
        <v>188.76</v>
      </c>
      <c r="H28" s="28"/>
      <c r="I28" s="28"/>
      <c r="J28" s="28"/>
    </row>
    <row r="29" spans="1:10" x14ac:dyDescent="0.2">
      <c r="A29" s="27" t="s">
        <v>5</v>
      </c>
      <c r="B29" s="28">
        <v>309</v>
      </c>
      <c r="C29" s="29">
        <f t="shared" si="4"/>
        <v>723.06</v>
      </c>
      <c r="D29" s="30"/>
      <c r="E29" s="27" t="s">
        <v>4</v>
      </c>
      <c r="F29" s="28">
        <v>565</v>
      </c>
      <c r="G29" s="29">
        <f t="shared" si="3"/>
        <v>220.35000000000002</v>
      </c>
      <c r="H29" s="28"/>
      <c r="I29" s="28"/>
      <c r="J29" s="28"/>
    </row>
    <row r="30" spans="1:10" x14ac:dyDescent="0.2">
      <c r="A30" s="27" t="s">
        <v>16</v>
      </c>
      <c r="B30" s="28">
        <v>342</v>
      </c>
      <c r="C30" s="29">
        <f t="shared" si="4"/>
        <v>0</v>
      </c>
      <c r="D30" s="31"/>
      <c r="E30" s="27" t="s">
        <v>2</v>
      </c>
      <c r="F30" s="28">
        <v>450</v>
      </c>
      <c r="G30" s="29">
        <f t="shared" si="3"/>
        <v>238.5</v>
      </c>
      <c r="H30" s="28"/>
      <c r="I30" s="28"/>
      <c r="J30" s="28"/>
    </row>
    <row r="31" spans="1:10" x14ac:dyDescent="0.2">
      <c r="A31" s="27" t="s">
        <v>17</v>
      </c>
      <c r="B31" s="28">
        <v>345</v>
      </c>
      <c r="C31" s="29">
        <f t="shared" si="4"/>
        <v>0</v>
      </c>
      <c r="D31" s="30"/>
      <c r="E31" s="27" t="s">
        <v>9</v>
      </c>
      <c r="F31" s="28">
        <v>486</v>
      </c>
      <c r="G31" s="29">
        <f t="shared" si="3"/>
        <v>398.52000000000004</v>
      </c>
      <c r="H31" s="28"/>
      <c r="I31" s="28"/>
      <c r="J31" s="28"/>
    </row>
    <row r="32" spans="1:10" x14ac:dyDescent="0.2">
      <c r="A32" s="27" t="s">
        <v>18</v>
      </c>
      <c r="B32" s="28">
        <v>337</v>
      </c>
      <c r="C32" s="29">
        <f t="shared" si="4"/>
        <v>0</v>
      </c>
      <c r="D32" s="30"/>
      <c r="E32" s="27" t="s">
        <v>10</v>
      </c>
      <c r="F32" s="28">
        <v>390</v>
      </c>
      <c r="G32" s="29">
        <f t="shared" si="3"/>
        <v>0</v>
      </c>
      <c r="H32" s="28"/>
      <c r="I32" s="28"/>
      <c r="J32" s="28"/>
    </row>
    <row r="33" spans="1:10" x14ac:dyDescent="0.2">
      <c r="A33" s="27" t="s">
        <v>19</v>
      </c>
      <c r="B33" s="28">
        <v>326</v>
      </c>
      <c r="C33" s="29">
        <f t="shared" si="4"/>
        <v>0</v>
      </c>
      <c r="D33" s="30"/>
      <c r="E33" s="27" t="s">
        <v>12</v>
      </c>
      <c r="F33" s="28">
        <v>375</v>
      </c>
      <c r="G33" s="29">
        <f t="shared" si="3"/>
        <v>0</v>
      </c>
      <c r="H33" s="28"/>
      <c r="I33" s="28"/>
      <c r="J33" s="28"/>
    </row>
    <row r="34" spans="1:10" x14ac:dyDescent="0.2">
      <c r="A34" s="27" t="s">
        <v>21</v>
      </c>
      <c r="B34" s="28">
        <v>288</v>
      </c>
      <c r="C34" s="29">
        <f t="shared" si="4"/>
        <v>0</v>
      </c>
      <c r="D34" s="30"/>
      <c r="E34" s="27" t="s">
        <v>26</v>
      </c>
      <c r="F34" s="28">
        <v>193</v>
      </c>
      <c r="G34" s="29">
        <f t="shared" si="3"/>
        <v>0</v>
      </c>
      <c r="H34" s="28"/>
      <c r="I34" s="28"/>
      <c r="J34" s="28"/>
    </row>
    <row r="35" spans="1:10" x14ac:dyDescent="0.2">
      <c r="A35" s="27" t="s">
        <v>22</v>
      </c>
      <c r="B35" s="28">
        <v>281</v>
      </c>
      <c r="C35" s="29">
        <f t="shared" si="4"/>
        <v>171.41</v>
      </c>
      <c r="D35" s="30"/>
      <c r="E35" s="27" t="s">
        <v>27</v>
      </c>
      <c r="F35" s="28">
        <v>385</v>
      </c>
      <c r="G35" s="29">
        <f t="shared" si="3"/>
        <v>0</v>
      </c>
      <c r="H35" s="28"/>
      <c r="I35" s="28"/>
      <c r="J35" s="28"/>
    </row>
    <row r="36" spans="1:10" ht="18" x14ac:dyDescent="0.25">
      <c r="A36" s="32" t="s">
        <v>23</v>
      </c>
      <c r="B36" s="33">
        <v>354</v>
      </c>
      <c r="C36" s="34">
        <f t="shared" si="4"/>
        <v>279.66000000000003</v>
      </c>
      <c r="D36" s="30"/>
      <c r="E36" s="32"/>
      <c r="F36" s="33"/>
      <c r="G36" s="40"/>
      <c r="H36" s="28"/>
      <c r="I36" s="35" t="s">
        <v>37</v>
      </c>
      <c r="J36" s="36">
        <f>C37+G37+SUM(O7:O16)</f>
        <v>2832.86</v>
      </c>
    </row>
    <row r="37" spans="1:10" ht="18" x14ac:dyDescent="0.25">
      <c r="A37" s="28"/>
      <c r="B37" s="28"/>
      <c r="C37" s="37">
        <f>SUM(C27:C36)</f>
        <v>1174.1299999999999</v>
      </c>
      <c r="D37" s="28"/>
      <c r="E37" s="28"/>
      <c r="F37" s="28"/>
      <c r="G37" s="37">
        <f>SUM(G26:G35)</f>
        <v>1526.13</v>
      </c>
      <c r="H37" s="28"/>
      <c r="I37" s="35" t="s">
        <v>38</v>
      </c>
      <c r="J37" s="35">
        <f>J36/C1</f>
        <v>944.28666666666675</v>
      </c>
    </row>
  </sheetData>
  <mergeCells count="24">
    <mergeCell ref="A17:B17"/>
    <mergeCell ref="E17:F17"/>
    <mergeCell ref="A8:B8"/>
    <mergeCell ref="E8:F8"/>
    <mergeCell ref="A1:B1"/>
    <mergeCell ref="A2:B2"/>
    <mergeCell ref="A3:B3"/>
    <mergeCell ref="A7:B7"/>
    <mergeCell ref="E7:F7"/>
    <mergeCell ref="A9:B9"/>
    <mergeCell ref="E9:F9"/>
    <mergeCell ref="A10:B10"/>
    <mergeCell ref="E10:F10"/>
    <mergeCell ref="A11:B11"/>
    <mergeCell ref="E11:F11"/>
    <mergeCell ref="A15:B15"/>
    <mergeCell ref="E15:F15"/>
    <mergeCell ref="A16:B16"/>
    <mergeCell ref="A12:B12"/>
    <mergeCell ref="E12:F12"/>
    <mergeCell ref="A13:B13"/>
    <mergeCell ref="E13:F13"/>
    <mergeCell ref="A14:B14"/>
    <mergeCell ref="E14:F14"/>
  </mergeCells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0</xdr:col>
                    <xdr:colOff>1028700</xdr:colOff>
                    <xdr:row>6</xdr:row>
                    <xdr:rowOff>19050</xdr:rowOff>
                  </from>
                  <to>
                    <xdr:col>1</xdr:col>
                    <xdr:colOff>638175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Scroll Bar 2">
              <controlPr defaultSize="0" autoPict="0">
                <anchor moveWithCells="1">
                  <from>
                    <xdr:col>0</xdr:col>
                    <xdr:colOff>1028700</xdr:colOff>
                    <xdr:row>7</xdr:row>
                    <xdr:rowOff>19050</xdr:rowOff>
                  </from>
                  <to>
                    <xdr:col>1</xdr:col>
                    <xdr:colOff>638175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Spinner 3">
              <controlPr defaultSize="0" autoPict="0">
                <anchor moveWithCells="1" sizeWithCells="1">
                  <from>
                    <xdr:col>0</xdr:col>
                    <xdr:colOff>1590675</xdr:colOff>
                    <xdr:row>0</xdr:row>
                    <xdr:rowOff>38100</xdr:rowOff>
                  </from>
                  <to>
                    <xdr:col>0</xdr:col>
                    <xdr:colOff>2114550</xdr:colOff>
                    <xdr:row>0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Scroll Bar 4">
              <controlPr defaultSize="0" autoPict="0">
                <anchor moveWithCells="1">
                  <from>
                    <xdr:col>0</xdr:col>
                    <xdr:colOff>1028700</xdr:colOff>
                    <xdr:row>8</xdr:row>
                    <xdr:rowOff>19050</xdr:rowOff>
                  </from>
                  <to>
                    <xdr:col>1</xdr:col>
                    <xdr:colOff>638175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Scroll Bar 5">
              <controlPr defaultSize="0" autoPict="0">
                <anchor moveWithCells="1">
                  <from>
                    <xdr:col>0</xdr:col>
                    <xdr:colOff>1028700</xdr:colOff>
                    <xdr:row>9</xdr:row>
                    <xdr:rowOff>19050</xdr:rowOff>
                  </from>
                  <to>
                    <xdr:col>1</xdr:col>
                    <xdr:colOff>638175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Scroll Bar 6">
              <controlPr defaultSize="0" autoPict="0">
                <anchor moveWithCells="1">
                  <from>
                    <xdr:col>0</xdr:col>
                    <xdr:colOff>1028700</xdr:colOff>
                    <xdr:row>10</xdr:row>
                    <xdr:rowOff>19050</xdr:rowOff>
                  </from>
                  <to>
                    <xdr:col>1</xdr:col>
                    <xdr:colOff>638175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Scroll Bar 7">
              <controlPr defaultSize="0" autoPict="0">
                <anchor moveWithCells="1">
                  <from>
                    <xdr:col>0</xdr:col>
                    <xdr:colOff>1028700</xdr:colOff>
                    <xdr:row>11</xdr:row>
                    <xdr:rowOff>19050</xdr:rowOff>
                  </from>
                  <to>
                    <xdr:col>1</xdr:col>
                    <xdr:colOff>638175</xdr:colOff>
                    <xdr:row>11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Scroll Bar 8">
              <controlPr defaultSize="0" autoPict="0">
                <anchor moveWithCells="1">
                  <from>
                    <xdr:col>0</xdr:col>
                    <xdr:colOff>1028700</xdr:colOff>
                    <xdr:row>12</xdr:row>
                    <xdr:rowOff>19050</xdr:rowOff>
                  </from>
                  <to>
                    <xdr:col>1</xdr:col>
                    <xdr:colOff>638175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Scroll Bar 9">
              <controlPr defaultSize="0" autoPict="0">
                <anchor moveWithCells="1">
                  <from>
                    <xdr:col>0</xdr:col>
                    <xdr:colOff>1028700</xdr:colOff>
                    <xdr:row>13</xdr:row>
                    <xdr:rowOff>19050</xdr:rowOff>
                  </from>
                  <to>
                    <xdr:col>1</xdr:col>
                    <xdr:colOff>638175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Scroll Bar 10">
              <controlPr defaultSize="0" autoPict="0">
                <anchor moveWithCells="1">
                  <from>
                    <xdr:col>0</xdr:col>
                    <xdr:colOff>1028700</xdr:colOff>
                    <xdr:row>14</xdr:row>
                    <xdr:rowOff>19050</xdr:rowOff>
                  </from>
                  <to>
                    <xdr:col>1</xdr:col>
                    <xdr:colOff>638175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Scroll Bar 11">
              <controlPr defaultSize="0" autoPict="0">
                <anchor moveWithCells="1">
                  <from>
                    <xdr:col>0</xdr:col>
                    <xdr:colOff>1028700</xdr:colOff>
                    <xdr:row>15</xdr:row>
                    <xdr:rowOff>19050</xdr:rowOff>
                  </from>
                  <to>
                    <xdr:col>1</xdr:col>
                    <xdr:colOff>638175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Scroll Bar 12">
              <controlPr defaultSize="0" autoPict="0">
                <anchor moveWithCells="1">
                  <from>
                    <xdr:col>4</xdr:col>
                    <xdr:colOff>1638300</xdr:colOff>
                    <xdr:row>6</xdr:row>
                    <xdr:rowOff>19050</xdr:rowOff>
                  </from>
                  <to>
                    <xdr:col>5</xdr:col>
                    <xdr:colOff>666750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5" name="Scroll Bar 13">
              <controlPr defaultSize="0" autoPict="0">
                <anchor moveWithCells="1">
                  <from>
                    <xdr:col>4</xdr:col>
                    <xdr:colOff>1638300</xdr:colOff>
                    <xdr:row>7</xdr:row>
                    <xdr:rowOff>19050</xdr:rowOff>
                  </from>
                  <to>
                    <xdr:col>5</xdr:col>
                    <xdr:colOff>666750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6" name="Scroll Bar 14">
              <controlPr defaultSize="0" autoPict="0">
                <anchor moveWithCells="1">
                  <from>
                    <xdr:col>4</xdr:col>
                    <xdr:colOff>1638300</xdr:colOff>
                    <xdr:row>8</xdr:row>
                    <xdr:rowOff>19050</xdr:rowOff>
                  </from>
                  <to>
                    <xdr:col>5</xdr:col>
                    <xdr:colOff>666750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7" name="Scroll Bar 15">
              <controlPr defaultSize="0" autoPict="0">
                <anchor moveWithCells="1">
                  <from>
                    <xdr:col>4</xdr:col>
                    <xdr:colOff>1638300</xdr:colOff>
                    <xdr:row>9</xdr:row>
                    <xdr:rowOff>19050</xdr:rowOff>
                  </from>
                  <to>
                    <xdr:col>5</xdr:col>
                    <xdr:colOff>666750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8" name="Scroll Bar 16">
              <controlPr defaultSize="0" autoPict="0">
                <anchor moveWithCells="1">
                  <from>
                    <xdr:col>4</xdr:col>
                    <xdr:colOff>1638300</xdr:colOff>
                    <xdr:row>10</xdr:row>
                    <xdr:rowOff>9525</xdr:rowOff>
                  </from>
                  <to>
                    <xdr:col>5</xdr:col>
                    <xdr:colOff>666750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9" name="Scroll Bar 17">
              <controlPr defaultSize="0" autoPict="0">
                <anchor moveWithCells="1">
                  <from>
                    <xdr:col>4</xdr:col>
                    <xdr:colOff>1638300</xdr:colOff>
                    <xdr:row>11</xdr:row>
                    <xdr:rowOff>9525</xdr:rowOff>
                  </from>
                  <to>
                    <xdr:col>5</xdr:col>
                    <xdr:colOff>666750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0" name="Scroll Bar 18">
              <controlPr defaultSize="0" autoPict="0">
                <anchor moveWithCells="1">
                  <from>
                    <xdr:col>4</xdr:col>
                    <xdr:colOff>1638300</xdr:colOff>
                    <xdr:row>12</xdr:row>
                    <xdr:rowOff>9525</xdr:rowOff>
                  </from>
                  <to>
                    <xdr:col>5</xdr:col>
                    <xdr:colOff>666750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1" name="Scroll Bar 19">
              <controlPr defaultSize="0" autoPict="0">
                <anchor moveWithCells="1">
                  <from>
                    <xdr:col>4</xdr:col>
                    <xdr:colOff>1638300</xdr:colOff>
                    <xdr:row>13</xdr:row>
                    <xdr:rowOff>9525</xdr:rowOff>
                  </from>
                  <to>
                    <xdr:col>5</xdr:col>
                    <xdr:colOff>666750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2" name="Scroll Bar 20">
              <controlPr defaultSize="0" autoPict="0">
                <anchor moveWithCells="1">
                  <from>
                    <xdr:col>4</xdr:col>
                    <xdr:colOff>1638300</xdr:colOff>
                    <xdr:row>14</xdr:row>
                    <xdr:rowOff>9525</xdr:rowOff>
                  </from>
                  <to>
                    <xdr:col>5</xdr:col>
                    <xdr:colOff>666750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F0552-88AB-47E1-8B6C-2D643E181FEA}">
  <dimension ref="A1:O37"/>
  <sheetViews>
    <sheetView zoomScale="85" zoomScaleNormal="85" workbookViewId="0">
      <selection activeCell="F34" sqref="F34"/>
    </sheetView>
  </sheetViews>
  <sheetFormatPr baseColWidth="10" defaultRowHeight="14.25" x14ac:dyDescent="0.2"/>
  <cols>
    <col min="1" max="1" width="31.85546875" style="1" customWidth="1"/>
    <col min="2" max="2" width="9.85546875" style="1" customWidth="1"/>
    <col min="3" max="3" width="10.5703125" style="1" customWidth="1"/>
    <col min="4" max="4" width="11.42578125" style="1"/>
    <col min="5" max="5" width="38.42578125" style="1" customWidth="1"/>
    <col min="6" max="7" width="10.28515625" style="1" customWidth="1"/>
    <col min="8" max="8" width="11.42578125" style="1"/>
    <col min="9" max="9" width="21.42578125" style="1" customWidth="1"/>
    <col min="10" max="11" width="11.42578125" style="1"/>
    <col min="12" max="12" width="21" style="1" customWidth="1"/>
    <col min="13" max="16384" width="11.42578125" style="1"/>
  </cols>
  <sheetData>
    <row r="1" spans="1:15" ht="38.25" customHeight="1" x14ac:dyDescent="0.2">
      <c r="A1" s="44" t="s">
        <v>15</v>
      </c>
      <c r="B1" s="44"/>
      <c r="C1" s="16">
        <v>3</v>
      </c>
    </row>
    <row r="2" spans="1:15" ht="18" x14ac:dyDescent="0.25">
      <c r="A2" s="49" t="s">
        <v>13</v>
      </c>
      <c r="B2" s="49"/>
      <c r="C2" s="2">
        <f>250*C1</f>
        <v>750</v>
      </c>
    </row>
    <row r="3" spans="1:15" ht="18" x14ac:dyDescent="0.25">
      <c r="A3" s="49" t="s">
        <v>14</v>
      </c>
      <c r="B3" s="49"/>
      <c r="C3" s="41">
        <f>8.5*C1</f>
        <v>25.5</v>
      </c>
    </row>
    <row r="6" spans="1:15" ht="15" x14ac:dyDescent="0.25">
      <c r="A6" s="3" t="s">
        <v>7</v>
      </c>
      <c r="B6" s="24" t="s">
        <v>48</v>
      </c>
      <c r="C6" s="4">
        <f>SUM(C7:C16)</f>
        <v>377</v>
      </c>
      <c r="E6" s="5" t="s">
        <v>8</v>
      </c>
      <c r="F6" s="17"/>
      <c r="G6" s="6">
        <f>SUM(G7:G15)</f>
        <v>306</v>
      </c>
      <c r="I6" s="19" t="s">
        <v>11</v>
      </c>
      <c r="J6" s="18"/>
      <c r="L6" s="20" t="s">
        <v>46</v>
      </c>
      <c r="M6" s="21"/>
      <c r="N6" s="23" t="s">
        <v>36</v>
      </c>
      <c r="O6" s="22"/>
    </row>
    <row r="7" spans="1:15" x14ac:dyDescent="0.2">
      <c r="A7" s="42" t="s">
        <v>0</v>
      </c>
      <c r="B7" s="43"/>
      <c r="C7" s="8">
        <f>PRODUCT(D7/100,C$19)</f>
        <v>0</v>
      </c>
      <c r="D7" s="12">
        <v>0</v>
      </c>
      <c r="E7" s="42" t="s">
        <v>3</v>
      </c>
      <c r="F7" s="43"/>
      <c r="G7" s="8">
        <v>82</v>
      </c>
      <c r="H7" s="12">
        <v>0</v>
      </c>
      <c r="I7" s="7" t="s">
        <v>31</v>
      </c>
      <c r="J7" s="8">
        <v>2.6</v>
      </c>
      <c r="L7" s="7" t="s">
        <v>35</v>
      </c>
      <c r="M7" s="1">
        <v>15</v>
      </c>
      <c r="N7" s="1">
        <v>884</v>
      </c>
      <c r="O7" s="8">
        <f>N7*M7/100</f>
        <v>132.6</v>
      </c>
    </row>
    <row r="8" spans="1:15" x14ac:dyDescent="0.2">
      <c r="A8" s="42" t="s">
        <v>6</v>
      </c>
      <c r="B8" s="43"/>
      <c r="C8" s="8">
        <f>PRODUCT(D8/100,C$19)</f>
        <v>0</v>
      </c>
      <c r="D8" s="12">
        <v>0</v>
      </c>
      <c r="E8" s="42" t="s">
        <v>1</v>
      </c>
      <c r="F8" s="43"/>
      <c r="G8" s="8">
        <v>36</v>
      </c>
      <c r="H8" s="12">
        <v>0</v>
      </c>
      <c r="I8" s="7" t="s">
        <v>39</v>
      </c>
      <c r="J8" s="8">
        <v>2</v>
      </c>
      <c r="L8" s="7" t="s">
        <v>44</v>
      </c>
      <c r="M8" s="1">
        <v>50</v>
      </c>
      <c r="N8" s="1">
        <v>111</v>
      </c>
      <c r="O8" s="8">
        <f t="shared" ref="O8:O16" si="0">N8*M8/100</f>
        <v>55.5</v>
      </c>
    </row>
    <row r="9" spans="1:15" x14ac:dyDescent="0.2">
      <c r="A9" s="42" t="s">
        <v>5</v>
      </c>
      <c r="B9" s="43"/>
      <c r="C9" s="8">
        <v>211</v>
      </c>
      <c r="D9" s="12">
        <v>0</v>
      </c>
      <c r="E9" s="42" t="s">
        <v>4</v>
      </c>
      <c r="F9" s="43"/>
      <c r="G9" s="8">
        <v>78</v>
      </c>
      <c r="H9" s="12">
        <v>0</v>
      </c>
      <c r="I9" s="7" t="s">
        <v>33</v>
      </c>
      <c r="J9" s="8">
        <v>0.5</v>
      </c>
      <c r="L9" s="7" t="s">
        <v>47</v>
      </c>
      <c r="M9" s="1">
        <v>20</v>
      </c>
      <c r="N9" s="1">
        <v>325</v>
      </c>
      <c r="O9" s="8">
        <f t="shared" si="0"/>
        <v>65</v>
      </c>
    </row>
    <row r="10" spans="1:15" x14ac:dyDescent="0.2">
      <c r="A10" s="42" t="s">
        <v>16</v>
      </c>
      <c r="B10" s="43"/>
      <c r="C10" s="8">
        <f t="shared" ref="C10:C14" si="1">PRODUCT(D10/100,C$19)</f>
        <v>0</v>
      </c>
      <c r="D10" s="14">
        <v>0</v>
      </c>
      <c r="E10" s="42" t="s">
        <v>2</v>
      </c>
      <c r="F10" s="43"/>
      <c r="G10" s="8">
        <v>61</v>
      </c>
      <c r="H10" s="12">
        <v>0</v>
      </c>
      <c r="I10" s="7" t="s">
        <v>34</v>
      </c>
      <c r="J10" s="8">
        <v>0.73</v>
      </c>
      <c r="L10" s="7"/>
      <c r="O10" s="8">
        <f t="shared" si="0"/>
        <v>0</v>
      </c>
    </row>
    <row r="11" spans="1:15" x14ac:dyDescent="0.2">
      <c r="A11" s="42" t="s">
        <v>17</v>
      </c>
      <c r="B11" s="43"/>
      <c r="C11" s="8">
        <v>100</v>
      </c>
      <c r="D11" s="12">
        <v>0</v>
      </c>
      <c r="E11" s="42" t="s">
        <v>9</v>
      </c>
      <c r="F11" s="43"/>
      <c r="G11" s="8">
        <v>49</v>
      </c>
      <c r="H11" s="12">
        <v>0</v>
      </c>
      <c r="I11" s="7" t="s">
        <v>40</v>
      </c>
      <c r="J11" s="8">
        <v>1.66</v>
      </c>
      <c r="L11" s="7"/>
      <c r="O11" s="8">
        <f t="shared" si="0"/>
        <v>0</v>
      </c>
    </row>
    <row r="12" spans="1:15" x14ac:dyDescent="0.2">
      <c r="A12" s="42" t="s">
        <v>18</v>
      </c>
      <c r="B12" s="43"/>
      <c r="C12" s="8">
        <f t="shared" si="1"/>
        <v>0</v>
      </c>
      <c r="D12" s="12">
        <v>0</v>
      </c>
      <c r="E12" s="42" t="s">
        <v>10</v>
      </c>
      <c r="F12" s="43"/>
      <c r="G12" s="8">
        <f t="shared" ref="G12:G15" si="2">PRODUCT(H12/100,G$19)</f>
        <v>0</v>
      </c>
      <c r="H12" s="12">
        <v>0</v>
      </c>
      <c r="I12" s="7" t="s">
        <v>41</v>
      </c>
      <c r="J12" s="8">
        <v>0.62</v>
      </c>
      <c r="L12" s="7"/>
      <c r="O12" s="8">
        <f t="shared" si="0"/>
        <v>0</v>
      </c>
    </row>
    <row r="13" spans="1:15" x14ac:dyDescent="0.2">
      <c r="A13" s="42" t="s">
        <v>19</v>
      </c>
      <c r="B13" s="43"/>
      <c r="C13" s="8">
        <f t="shared" si="1"/>
        <v>0</v>
      </c>
      <c r="D13" s="12">
        <v>0</v>
      </c>
      <c r="E13" s="42" t="s">
        <v>12</v>
      </c>
      <c r="F13" s="43"/>
      <c r="G13" s="8">
        <f t="shared" si="2"/>
        <v>0</v>
      </c>
      <c r="H13" s="12">
        <v>0</v>
      </c>
      <c r="I13" s="7" t="s">
        <v>42</v>
      </c>
      <c r="J13" s="8">
        <v>1.41</v>
      </c>
      <c r="L13" s="7"/>
      <c r="O13" s="8">
        <f t="shared" si="0"/>
        <v>0</v>
      </c>
    </row>
    <row r="14" spans="1:15" x14ac:dyDescent="0.2">
      <c r="A14" s="42" t="s">
        <v>21</v>
      </c>
      <c r="B14" s="43"/>
      <c r="C14" s="8">
        <f t="shared" si="1"/>
        <v>0</v>
      </c>
      <c r="D14" s="12">
        <v>0</v>
      </c>
      <c r="E14" s="42" t="s">
        <v>26</v>
      </c>
      <c r="F14" s="43"/>
      <c r="G14" s="8">
        <f t="shared" si="2"/>
        <v>0</v>
      </c>
      <c r="H14" s="12">
        <v>0</v>
      </c>
      <c r="I14" s="7" t="s">
        <v>43</v>
      </c>
      <c r="J14" s="8">
        <v>5.48</v>
      </c>
      <c r="L14" s="7"/>
      <c r="O14" s="8">
        <f t="shared" si="0"/>
        <v>0</v>
      </c>
    </row>
    <row r="15" spans="1:15" x14ac:dyDescent="0.2">
      <c r="A15" s="42" t="s">
        <v>22</v>
      </c>
      <c r="B15" s="43"/>
      <c r="C15" s="8">
        <v>0</v>
      </c>
      <c r="D15" s="12">
        <v>0</v>
      </c>
      <c r="E15" s="42" t="s">
        <v>27</v>
      </c>
      <c r="F15" s="43"/>
      <c r="G15" s="8">
        <f t="shared" si="2"/>
        <v>0</v>
      </c>
      <c r="H15" s="12">
        <v>0</v>
      </c>
      <c r="I15" s="7"/>
      <c r="J15" s="8"/>
      <c r="L15" s="7"/>
      <c r="O15" s="8">
        <f t="shared" si="0"/>
        <v>0</v>
      </c>
    </row>
    <row r="16" spans="1:15" x14ac:dyDescent="0.2">
      <c r="A16" s="47" t="s">
        <v>23</v>
      </c>
      <c r="B16" s="48"/>
      <c r="C16" s="9">
        <v>66</v>
      </c>
      <c r="D16" s="12">
        <v>0</v>
      </c>
      <c r="E16" s="10"/>
      <c r="F16" s="15"/>
      <c r="G16" s="9"/>
      <c r="I16" s="10"/>
      <c r="J16" s="9"/>
      <c r="L16" s="10"/>
      <c r="M16" s="15"/>
      <c r="N16" s="15"/>
      <c r="O16" s="9">
        <f t="shared" si="0"/>
        <v>0</v>
      </c>
    </row>
    <row r="17" spans="1:10" x14ac:dyDescent="0.2">
      <c r="A17" s="45" t="str">
        <f>IF(C18&lt;0.95*C19,"Hey! Da muss mehr Getreide rein!",IF(AND(C18&gt;0.95*C19,C18&lt;1.05*C19),"Hey! Genau die richtige Menge Getreide","Hey! Da ist zu viel Getreide drin!"))</f>
        <v>Hey! Genau die richtige Menge Getreide</v>
      </c>
      <c r="B17" s="45"/>
      <c r="E17" s="46" t="str">
        <f>IF(G18&lt;0.95*G19,"Hey! Da muss mehr Saatgut rein!",IF(AND(G18&gt;0.95*G19,G18&lt;1.05*G19),"Hey! Genau die richtige Menge Saatgut","Hey! Da ist zu viel Saatgut drin!"))</f>
        <v>Hey! Genau die richtige Menge Saatgut</v>
      </c>
      <c r="F17" s="46"/>
    </row>
    <row r="18" spans="1:10" x14ac:dyDescent="0.2">
      <c r="A18" s="13" t="s">
        <v>24</v>
      </c>
      <c r="B18" s="13"/>
      <c r="C18" s="1">
        <f>SUM(C7:C9)+0.9*SUM(C10:C16)</f>
        <v>360.4</v>
      </c>
      <c r="E18" s="13" t="s">
        <v>28</v>
      </c>
      <c r="F18" s="13"/>
      <c r="G18" s="1">
        <f>SUM(G7:G15)</f>
        <v>306</v>
      </c>
    </row>
    <row r="19" spans="1:10" x14ac:dyDescent="0.2">
      <c r="A19" s="13" t="s">
        <v>25</v>
      </c>
      <c r="B19" s="13"/>
      <c r="C19" s="1">
        <f>120*C1</f>
        <v>360</v>
      </c>
      <c r="E19" s="13" t="s">
        <v>29</v>
      </c>
      <c r="F19" s="13"/>
      <c r="G19" s="1">
        <f>100*C1</f>
        <v>300</v>
      </c>
    </row>
    <row r="20" spans="1:10" x14ac:dyDescent="0.2">
      <c r="A20" s="26" t="s">
        <v>20</v>
      </c>
    </row>
    <row r="22" spans="1:10" x14ac:dyDescent="0.2">
      <c r="B22" s="11"/>
    </row>
    <row r="25" spans="1:10" ht="18" x14ac:dyDescent="0.25">
      <c r="A25" s="35" t="s">
        <v>45</v>
      </c>
      <c r="B25" s="28"/>
      <c r="C25" s="28"/>
      <c r="D25" s="28"/>
      <c r="E25" s="28"/>
      <c r="F25" s="28"/>
      <c r="G25" s="28"/>
      <c r="H25" s="28"/>
      <c r="I25" s="28"/>
      <c r="J25" s="28"/>
    </row>
    <row r="26" spans="1:10" ht="15" x14ac:dyDescent="0.25">
      <c r="A26" s="3" t="s">
        <v>7</v>
      </c>
      <c r="B26" s="38" t="s">
        <v>30</v>
      </c>
      <c r="C26" s="39"/>
      <c r="D26" s="28"/>
      <c r="E26" s="5" t="s">
        <v>8</v>
      </c>
      <c r="F26" s="38" t="s">
        <v>30</v>
      </c>
      <c r="G26" s="39"/>
      <c r="H26" s="28"/>
      <c r="I26" s="28"/>
      <c r="J26" s="28"/>
    </row>
    <row r="27" spans="1:10" x14ac:dyDescent="0.2">
      <c r="A27" s="27" t="s">
        <v>0</v>
      </c>
      <c r="B27" s="28">
        <v>342</v>
      </c>
      <c r="C27" s="29">
        <f>PRODUCT(B27/100,C7)</f>
        <v>0</v>
      </c>
      <c r="D27" s="30"/>
      <c r="E27" s="27" t="s">
        <v>3</v>
      </c>
      <c r="F27" s="28">
        <v>480</v>
      </c>
      <c r="G27" s="29">
        <f t="shared" ref="G27:G35" si="3">PRODUCT(F27/100,G7)</f>
        <v>393.59999999999997</v>
      </c>
      <c r="H27" s="28"/>
      <c r="I27" s="28"/>
      <c r="J27" s="28"/>
    </row>
    <row r="28" spans="1:10" x14ac:dyDescent="0.2">
      <c r="A28" s="27" t="s">
        <v>6</v>
      </c>
      <c r="B28" s="28">
        <v>300</v>
      </c>
      <c r="C28" s="29">
        <f t="shared" ref="C28:C36" si="4">PRODUCT(B28/100,C8)</f>
        <v>0</v>
      </c>
      <c r="D28" s="30"/>
      <c r="E28" s="27" t="s">
        <v>1</v>
      </c>
      <c r="F28" s="28">
        <v>572</v>
      </c>
      <c r="G28" s="29">
        <f t="shared" si="3"/>
        <v>205.92</v>
      </c>
      <c r="H28" s="28"/>
      <c r="I28" s="28"/>
      <c r="J28" s="28"/>
    </row>
    <row r="29" spans="1:10" x14ac:dyDescent="0.2">
      <c r="A29" s="27" t="s">
        <v>5</v>
      </c>
      <c r="B29" s="28">
        <v>309</v>
      </c>
      <c r="C29" s="29">
        <f t="shared" si="4"/>
        <v>651.99</v>
      </c>
      <c r="D29" s="30"/>
      <c r="E29" s="27" t="s">
        <v>4</v>
      </c>
      <c r="F29" s="28">
        <v>565</v>
      </c>
      <c r="G29" s="29">
        <f t="shared" si="3"/>
        <v>440.70000000000005</v>
      </c>
      <c r="H29" s="28"/>
      <c r="I29" s="28"/>
      <c r="J29" s="28"/>
    </row>
    <row r="30" spans="1:10" x14ac:dyDescent="0.2">
      <c r="A30" s="27" t="s">
        <v>16</v>
      </c>
      <c r="B30" s="28">
        <v>342</v>
      </c>
      <c r="C30" s="29">
        <f t="shared" si="4"/>
        <v>0</v>
      </c>
      <c r="D30" s="31"/>
      <c r="E30" s="27" t="s">
        <v>2</v>
      </c>
      <c r="F30" s="28">
        <v>450</v>
      </c>
      <c r="G30" s="29">
        <f t="shared" si="3"/>
        <v>274.5</v>
      </c>
      <c r="H30" s="28"/>
      <c r="I30" s="28"/>
      <c r="J30" s="28"/>
    </row>
    <row r="31" spans="1:10" x14ac:dyDescent="0.2">
      <c r="A31" s="27" t="s">
        <v>17</v>
      </c>
      <c r="B31" s="28">
        <v>345</v>
      </c>
      <c r="C31" s="29">
        <f t="shared" si="4"/>
        <v>345</v>
      </c>
      <c r="D31" s="30"/>
      <c r="E31" s="27" t="s">
        <v>9</v>
      </c>
      <c r="F31" s="28">
        <v>486</v>
      </c>
      <c r="G31" s="29">
        <f t="shared" si="3"/>
        <v>238.14000000000001</v>
      </c>
      <c r="H31" s="28"/>
      <c r="I31" s="28"/>
      <c r="J31" s="28"/>
    </row>
    <row r="32" spans="1:10" x14ac:dyDescent="0.2">
      <c r="A32" s="27" t="s">
        <v>18</v>
      </c>
      <c r="B32" s="28">
        <v>337</v>
      </c>
      <c r="C32" s="29">
        <f t="shared" si="4"/>
        <v>0</v>
      </c>
      <c r="D32" s="30"/>
      <c r="E32" s="27" t="s">
        <v>10</v>
      </c>
      <c r="F32" s="28">
        <v>390</v>
      </c>
      <c r="G32" s="29">
        <f t="shared" si="3"/>
        <v>0</v>
      </c>
      <c r="H32" s="28"/>
      <c r="I32" s="28"/>
      <c r="J32" s="28"/>
    </row>
    <row r="33" spans="1:10" x14ac:dyDescent="0.2">
      <c r="A33" s="27" t="s">
        <v>19</v>
      </c>
      <c r="B33" s="28">
        <v>326</v>
      </c>
      <c r="C33" s="29">
        <f t="shared" si="4"/>
        <v>0</v>
      </c>
      <c r="D33" s="30"/>
      <c r="E33" s="27" t="s">
        <v>12</v>
      </c>
      <c r="F33" s="28">
        <v>375</v>
      </c>
      <c r="G33" s="29">
        <f t="shared" si="3"/>
        <v>0</v>
      </c>
      <c r="H33" s="28"/>
      <c r="I33" s="28"/>
      <c r="J33" s="28"/>
    </row>
    <row r="34" spans="1:10" x14ac:dyDescent="0.2">
      <c r="A34" s="27" t="s">
        <v>21</v>
      </c>
      <c r="B34" s="28">
        <v>288</v>
      </c>
      <c r="C34" s="29">
        <f t="shared" si="4"/>
        <v>0</v>
      </c>
      <c r="D34" s="30"/>
      <c r="E34" s="27" t="s">
        <v>26</v>
      </c>
      <c r="F34" s="28">
        <v>193</v>
      </c>
      <c r="G34" s="29">
        <f t="shared" si="3"/>
        <v>0</v>
      </c>
      <c r="H34" s="28"/>
      <c r="I34" s="28"/>
      <c r="J34" s="28"/>
    </row>
    <row r="35" spans="1:10" x14ac:dyDescent="0.2">
      <c r="A35" s="27" t="s">
        <v>22</v>
      </c>
      <c r="B35" s="28">
        <v>281</v>
      </c>
      <c r="C35" s="29">
        <f t="shared" si="4"/>
        <v>0</v>
      </c>
      <c r="D35" s="30"/>
      <c r="E35" s="27" t="s">
        <v>27</v>
      </c>
      <c r="F35" s="28">
        <v>385</v>
      </c>
      <c r="G35" s="29">
        <f t="shared" si="3"/>
        <v>0</v>
      </c>
      <c r="H35" s="28"/>
      <c r="I35" s="28"/>
      <c r="J35" s="28"/>
    </row>
    <row r="36" spans="1:10" ht="18" x14ac:dyDescent="0.25">
      <c r="A36" s="32" t="s">
        <v>23</v>
      </c>
      <c r="B36" s="33">
        <v>354</v>
      </c>
      <c r="C36" s="34">
        <f t="shared" si="4"/>
        <v>233.64000000000001</v>
      </c>
      <c r="D36" s="30"/>
      <c r="E36" s="32"/>
      <c r="F36" s="33"/>
      <c r="G36" s="40"/>
      <c r="H36" s="28"/>
      <c r="I36" s="35" t="s">
        <v>37</v>
      </c>
      <c r="J36" s="36">
        <f>C37+G37+SUM(O7:O16)</f>
        <v>3036.59</v>
      </c>
    </row>
    <row r="37" spans="1:10" ht="18" x14ac:dyDescent="0.25">
      <c r="A37" s="28"/>
      <c r="B37" s="28"/>
      <c r="C37" s="37">
        <f>SUM(C27:C36)</f>
        <v>1230.6300000000001</v>
      </c>
      <c r="D37" s="28"/>
      <c r="E37" s="28"/>
      <c r="F37" s="28"/>
      <c r="G37" s="37">
        <f>SUM(G26:G35)</f>
        <v>1552.8600000000001</v>
      </c>
      <c r="H37" s="28"/>
      <c r="I37" s="35" t="s">
        <v>38</v>
      </c>
      <c r="J37" s="35">
        <f>J36/C1</f>
        <v>1012.1966666666667</v>
      </c>
    </row>
  </sheetData>
  <mergeCells count="24">
    <mergeCell ref="A17:B17"/>
    <mergeCell ref="E17:F17"/>
    <mergeCell ref="A8:B8"/>
    <mergeCell ref="E8:F8"/>
    <mergeCell ref="A1:B1"/>
    <mergeCell ref="A2:B2"/>
    <mergeCell ref="A3:B3"/>
    <mergeCell ref="A7:B7"/>
    <mergeCell ref="E7:F7"/>
    <mergeCell ref="A9:B9"/>
    <mergeCell ref="E9:F9"/>
    <mergeCell ref="A10:B10"/>
    <mergeCell ref="E10:F10"/>
    <mergeCell ref="A11:B11"/>
    <mergeCell ref="E11:F11"/>
    <mergeCell ref="A15:B15"/>
    <mergeCell ref="E15:F15"/>
    <mergeCell ref="A16:B16"/>
    <mergeCell ref="A12:B12"/>
    <mergeCell ref="E12:F12"/>
    <mergeCell ref="A13:B13"/>
    <mergeCell ref="E13:F13"/>
    <mergeCell ref="A14:B14"/>
    <mergeCell ref="E14:F14"/>
  </mergeCells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croll Bar 1">
              <controlPr defaultSize="0" autoPict="0">
                <anchor moveWithCells="1">
                  <from>
                    <xdr:col>0</xdr:col>
                    <xdr:colOff>1028700</xdr:colOff>
                    <xdr:row>6</xdr:row>
                    <xdr:rowOff>19050</xdr:rowOff>
                  </from>
                  <to>
                    <xdr:col>1</xdr:col>
                    <xdr:colOff>638175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Scroll Bar 2">
              <controlPr defaultSize="0" autoPict="0">
                <anchor moveWithCells="1">
                  <from>
                    <xdr:col>0</xdr:col>
                    <xdr:colOff>1028700</xdr:colOff>
                    <xdr:row>7</xdr:row>
                    <xdr:rowOff>19050</xdr:rowOff>
                  </from>
                  <to>
                    <xdr:col>1</xdr:col>
                    <xdr:colOff>638175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Spinner 3">
              <controlPr defaultSize="0" autoPict="0">
                <anchor moveWithCells="1" sizeWithCells="1">
                  <from>
                    <xdr:col>0</xdr:col>
                    <xdr:colOff>1590675</xdr:colOff>
                    <xdr:row>0</xdr:row>
                    <xdr:rowOff>38100</xdr:rowOff>
                  </from>
                  <to>
                    <xdr:col>0</xdr:col>
                    <xdr:colOff>2114550</xdr:colOff>
                    <xdr:row>0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Scroll Bar 4">
              <controlPr defaultSize="0" autoPict="0">
                <anchor moveWithCells="1">
                  <from>
                    <xdr:col>0</xdr:col>
                    <xdr:colOff>1028700</xdr:colOff>
                    <xdr:row>8</xdr:row>
                    <xdr:rowOff>19050</xdr:rowOff>
                  </from>
                  <to>
                    <xdr:col>1</xdr:col>
                    <xdr:colOff>638175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Scroll Bar 5">
              <controlPr defaultSize="0" autoPict="0">
                <anchor moveWithCells="1">
                  <from>
                    <xdr:col>0</xdr:col>
                    <xdr:colOff>1028700</xdr:colOff>
                    <xdr:row>9</xdr:row>
                    <xdr:rowOff>19050</xdr:rowOff>
                  </from>
                  <to>
                    <xdr:col>1</xdr:col>
                    <xdr:colOff>638175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Scroll Bar 6">
              <controlPr defaultSize="0" autoPict="0">
                <anchor moveWithCells="1">
                  <from>
                    <xdr:col>0</xdr:col>
                    <xdr:colOff>1028700</xdr:colOff>
                    <xdr:row>10</xdr:row>
                    <xdr:rowOff>19050</xdr:rowOff>
                  </from>
                  <to>
                    <xdr:col>1</xdr:col>
                    <xdr:colOff>638175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Scroll Bar 7">
              <controlPr defaultSize="0" autoPict="0">
                <anchor moveWithCells="1">
                  <from>
                    <xdr:col>0</xdr:col>
                    <xdr:colOff>1028700</xdr:colOff>
                    <xdr:row>11</xdr:row>
                    <xdr:rowOff>19050</xdr:rowOff>
                  </from>
                  <to>
                    <xdr:col>1</xdr:col>
                    <xdr:colOff>638175</xdr:colOff>
                    <xdr:row>11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Scroll Bar 8">
              <controlPr defaultSize="0" autoPict="0">
                <anchor moveWithCells="1">
                  <from>
                    <xdr:col>0</xdr:col>
                    <xdr:colOff>1028700</xdr:colOff>
                    <xdr:row>12</xdr:row>
                    <xdr:rowOff>19050</xdr:rowOff>
                  </from>
                  <to>
                    <xdr:col>1</xdr:col>
                    <xdr:colOff>638175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Scroll Bar 9">
              <controlPr defaultSize="0" autoPict="0">
                <anchor moveWithCells="1">
                  <from>
                    <xdr:col>0</xdr:col>
                    <xdr:colOff>1028700</xdr:colOff>
                    <xdr:row>13</xdr:row>
                    <xdr:rowOff>19050</xdr:rowOff>
                  </from>
                  <to>
                    <xdr:col>1</xdr:col>
                    <xdr:colOff>638175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Scroll Bar 10">
              <controlPr defaultSize="0" autoPict="0">
                <anchor moveWithCells="1">
                  <from>
                    <xdr:col>0</xdr:col>
                    <xdr:colOff>1028700</xdr:colOff>
                    <xdr:row>14</xdr:row>
                    <xdr:rowOff>19050</xdr:rowOff>
                  </from>
                  <to>
                    <xdr:col>1</xdr:col>
                    <xdr:colOff>638175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Scroll Bar 11">
              <controlPr defaultSize="0" autoPict="0">
                <anchor moveWithCells="1">
                  <from>
                    <xdr:col>0</xdr:col>
                    <xdr:colOff>1028700</xdr:colOff>
                    <xdr:row>15</xdr:row>
                    <xdr:rowOff>19050</xdr:rowOff>
                  </from>
                  <to>
                    <xdr:col>1</xdr:col>
                    <xdr:colOff>638175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Scroll Bar 12">
              <controlPr defaultSize="0" autoPict="0">
                <anchor moveWithCells="1">
                  <from>
                    <xdr:col>4</xdr:col>
                    <xdr:colOff>1638300</xdr:colOff>
                    <xdr:row>6</xdr:row>
                    <xdr:rowOff>19050</xdr:rowOff>
                  </from>
                  <to>
                    <xdr:col>5</xdr:col>
                    <xdr:colOff>666750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Scroll Bar 13">
              <controlPr defaultSize="0" autoPict="0">
                <anchor moveWithCells="1">
                  <from>
                    <xdr:col>4</xdr:col>
                    <xdr:colOff>1638300</xdr:colOff>
                    <xdr:row>7</xdr:row>
                    <xdr:rowOff>19050</xdr:rowOff>
                  </from>
                  <to>
                    <xdr:col>5</xdr:col>
                    <xdr:colOff>666750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Scroll Bar 14">
              <controlPr defaultSize="0" autoPict="0">
                <anchor moveWithCells="1">
                  <from>
                    <xdr:col>4</xdr:col>
                    <xdr:colOff>1638300</xdr:colOff>
                    <xdr:row>8</xdr:row>
                    <xdr:rowOff>19050</xdr:rowOff>
                  </from>
                  <to>
                    <xdr:col>5</xdr:col>
                    <xdr:colOff>666750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Scroll Bar 15">
              <controlPr defaultSize="0" autoPict="0">
                <anchor moveWithCells="1">
                  <from>
                    <xdr:col>4</xdr:col>
                    <xdr:colOff>1638300</xdr:colOff>
                    <xdr:row>9</xdr:row>
                    <xdr:rowOff>19050</xdr:rowOff>
                  </from>
                  <to>
                    <xdr:col>5</xdr:col>
                    <xdr:colOff>666750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Scroll Bar 16">
              <controlPr defaultSize="0" autoPict="0">
                <anchor moveWithCells="1">
                  <from>
                    <xdr:col>4</xdr:col>
                    <xdr:colOff>1638300</xdr:colOff>
                    <xdr:row>10</xdr:row>
                    <xdr:rowOff>9525</xdr:rowOff>
                  </from>
                  <to>
                    <xdr:col>5</xdr:col>
                    <xdr:colOff>666750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Scroll Bar 17">
              <controlPr defaultSize="0" autoPict="0">
                <anchor moveWithCells="1">
                  <from>
                    <xdr:col>4</xdr:col>
                    <xdr:colOff>1638300</xdr:colOff>
                    <xdr:row>11</xdr:row>
                    <xdr:rowOff>9525</xdr:rowOff>
                  </from>
                  <to>
                    <xdr:col>5</xdr:col>
                    <xdr:colOff>666750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Scroll Bar 18">
              <controlPr defaultSize="0" autoPict="0">
                <anchor moveWithCells="1">
                  <from>
                    <xdr:col>4</xdr:col>
                    <xdr:colOff>1638300</xdr:colOff>
                    <xdr:row>12</xdr:row>
                    <xdr:rowOff>9525</xdr:rowOff>
                  </from>
                  <to>
                    <xdr:col>5</xdr:col>
                    <xdr:colOff>666750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Scroll Bar 19">
              <controlPr defaultSize="0" autoPict="0">
                <anchor moveWithCells="1">
                  <from>
                    <xdr:col>4</xdr:col>
                    <xdr:colOff>1638300</xdr:colOff>
                    <xdr:row>13</xdr:row>
                    <xdr:rowOff>9525</xdr:rowOff>
                  </from>
                  <to>
                    <xdr:col>5</xdr:col>
                    <xdr:colOff>666750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Scroll Bar 20">
              <controlPr defaultSize="0" autoPict="0">
                <anchor moveWithCells="1">
                  <from>
                    <xdr:col>4</xdr:col>
                    <xdr:colOff>1638300</xdr:colOff>
                    <xdr:row>14</xdr:row>
                    <xdr:rowOff>9525</xdr:rowOff>
                  </from>
                  <to>
                    <xdr:col>5</xdr:col>
                    <xdr:colOff>666750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VORLAGE</vt:lpstr>
      <vt:lpstr>Beispiel 1</vt:lpstr>
      <vt:lpstr>18.01.2023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</dc:creator>
  <cp:lastModifiedBy>Julian</cp:lastModifiedBy>
  <dcterms:created xsi:type="dcterms:W3CDTF">2015-06-05T18:19:34Z</dcterms:created>
  <dcterms:modified xsi:type="dcterms:W3CDTF">2023-01-24T14:55:46Z</dcterms:modified>
</cp:coreProperties>
</file>